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ytyso\κοινοχρηστα εγγραφα\ΣΥΛΛΟΓΙΚΑ ΟΡΓΑΝΑ 2017\Δ.Σ  2017\ΣΥΝΕΔΡΙΑΣΗ.........................ΠΡΟΣΕΧΩΣ!!!!!!!!!!\"/>
    </mc:Choice>
  </mc:AlternateContent>
  <bookViews>
    <workbookView xWindow="72" yWindow="48" windowWidth="22992" windowHeight="9504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Φύλλο1!$A$1:$AC$290</definedName>
  </definedNames>
  <calcPr calcId="152511"/>
</workbook>
</file>

<file path=xl/calcChain.xml><?xml version="1.0" encoding="utf-8"?>
<calcChain xmlns="http://schemas.openxmlformats.org/spreadsheetml/2006/main">
  <c r="I36" i="1" l="1"/>
  <c r="I17" i="1"/>
  <c r="I64" i="1"/>
  <c r="I63" i="1"/>
  <c r="I115" i="1" l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124" i="1"/>
  <c r="I125" i="1"/>
  <c r="I126" i="1"/>
  <c r="I127" i="1"/>
  <c r="I128" i="1"/>
  <c r="I129" i="1"/>
  <c r="I130" i="1"/>
  <c r="I131" i="1"/>
  <c r="I14" i="1" l="1"/>
  <c r="I16" i="1"/>
  <c r="I69" i="1"/>
  <c r="I50" i="1"/>
  <c r="I47" i="1"/>
  <c r="I49" i="1"/>
  <c r="I97" i="1" l="1"/>
  <c r="I96" i="1"/>
  <c r="I95" i="1"/>
  <c r="I94" i="1"/>
  <c r="I93" i="1"/>
  <c r="I89" i="1"/>
  <c r="I88" i="1"/>
  <c r="I87" i="1"/>
  <c r="I86" i="1"/>
  <c r="I85" i="1"/>
  <c r="I84" i="1"/>
  <c r="I83" i="1"/>
  <c r="I82" i="1"/>
  <c r="I59" i="1"/>
  <c r="I55" i="1"/>
  <c r="I43" i="1"/>
  <c r="I42" i="1"/>
  <c r="I40" i="1"/>
  <c r="I27" i="1"/>
  <c r="I26" i="1"/>
  <c r="I10" i="1"/>
  <c r="I7" i="1"/>
  <c r="I6" i="1"/>
  <c r="I32" i="1"/>
  <c r="I182" i="1"/>
  <c r="I181" i="1"/>
  <c r="I180" i="1"/>
  <c r="I179" i="1"/>
  <c r="I178" i="1"/>
  <c r="I177" i="1"/>
  <c r="I176" i="1"/>
  <c r="I175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J147" i="1" l="1"/>
  <c r="J174" i="1"/>
  <c r="J183" i="1"/>
  <c r="I77" i="1"/>
  <c r="J184" i="1" l="1"/>
  <c r="I71" i="1"/>
  <c r="I98" i="1"/>
  <c r="I92" i="1"/>
  <c r="I91" i="1"/>
  <c r="I90" i="1"/>
  <c r="I76" i="1"/>
  <c r="I75" i="1"/>
  <c r="I74" i="1"/>
  <c r="I70" i="1"/>
  <c r="I68" i="1"/>
  <c r="I67" i="1"/>
  <c r="I66" i="1"/>
  <c r="I65" i="1"/>
  <c r="I62" i="1"/>
  <c r="I61" i="1"/>
  <c r="I60" i="1"/>
  <c r="I58" i="1"/>
  <c r="I57" i="1"/>
  <c r="I56" i="1"/>
  <c r="I54" i="1"/>
  <c r="I53" i="1"/>
  <c r="I52" i="1"/>
  <c r="I51" i="1"/>
  <c r="I48" i="1"/>
  <c r="I46" i="1"/>
  <c r="I45" i="1"/>
  <c r="J117" i="1" l="1"/>
  <c r="J78" i="1"/>
  <c r="I44" i="1"/>
  <c r="I41" i="1"/>
  <c r="I37" i="1"/>
  <c r="I35" i="1"/>
  <c r="I34" i="1"/>
  <c r="I33" i="1"/>
  <c r="I31" i="1"/>
  <c r="I30" i="1"/>
  <c r="I29" i="1"/>
  <c r="I28" i="1"/>
  <c r="I25" i="1"/>
  <c r="I24" i="1"/>
  <c r="I23" i="1"/>
  <c r="I20" i="1"/>
  <c r="I19" i="1"/>
  <c r="I18" i="1"/>
  <c r="I15" i="1"/>
  <c r="I13" i="1"/>
  <c r="I12" i="1"/>
  <c r="I11" i="1"/>
  <c r="I9" i="1"/>
  <c r="I8" i="1"/>
  <c r="J21" i="1" l="1"/>
  <c r="J72" i="1"/>
  <c r="J79" i="1" s="1"/>
  <c r="J187" i="1" s="1"/>
  <c r="J38" i="1"/>
  <c r="J189" i="1" l="1"/>
  <c r="J191" i="1" s="1"/>
  <c r="J193" i="1" l="1"/>
  <c r="J195" i="1"/>
  <c r="J198" i="1" s="1"/>
  <c r="J202" i="1" s="1"/>
  <c r="J204" i="1" l="1"/>
  <c r="J206" i="1" s="1"/>
</calcChain>
</file>

<file path=xl/sharedStrings.xml><?xml version="1.0" encoding="utf-8"?>
<sst xmlns="http://schemas.openxmlformats.org/spreadsheetml/2006/main" count="842" uniqueCount="600">
  <si>
    <t>ΑΠΡΟΒΛΕΠΤΕΣ ΔΑΠΑΝΕΣ 15%</t>
  </si>
  <si>
    <t>ΑΞΙΑ ΜΕΤΑ ΤΗΝ ΑΝΑΘΕΩΡΗΣΗ</t>
  </si>
  <si>
    <t>KΩΔ. ΑΝΑΘ.</t>
  </si>
  <si>
    <t>ΜΟΝ. ΜΕΤΡΗΣΗΣ</t>
  </si>
  <si>
    <t>ΠΟΣΟΤΗΤΑ</t>
  </si>
  <si>
    <t>ΚΑΘΑΙΡΕΣΗ ΠΛΑΚΟΣΤΡΩΣΕΩΝ ΔΑΠΕΔΩΝ ΠΑΝΤΟΣ ΤΥΠΟΥ ΚΑΙ ΟΙΟΥΔΗΠΟΤΕ ΠΑΧΟΥΣ ΧΩΡΙΣ ΝΑ ΚΑΤΑΒΑΛΛΕΤΑΙ ΠΡΟΣΟΧΗ ΓΙΑ ΤΗΝ ΕΞΑΓΩΓΗ ΑΚΕΡΑΙΩΝ ΠΛΑΚΩΝ</t>
  </si>
  <si>
    <t>ΟΙΚ-2236</t>
  </si>
  <si>
    <t>ΝΕΤ ΟΙΚ 22.20.01</t>
  </si>
  <si>
    <t>m²</t>
  </si>
  <si>
    <t>ΚΑΘΑΙΡΕΣΗ ΜΕΜΟΝΩΜΕΝΩΝ ΣΤΟΙΧΕΙΩΝ ΚΑΤΑΣΚΕΥΩΝ ΑΠΟ ΟΠΛΙΣΜΕΝΟ ΣΚΥΡΟΔΕΜΑ. ΜΕ ΕΦΑΡΜΟΓΗ ΣΥΝΗΘΩΝ ΜΕΘΟΔΩΝ ΚΑΘΑΙΡΕΣΗΣ</t>
  </si>
  <si>
    <t>ΟΙΚ-2226</t>
  </si>
  <si>
    <t>m³</t>
  </si>
  <si>
    <t>ΚΑΘΑΙΡΕΣΗ ΜΕΜΟΝΩΜΕΝΩΝ ΣΤΟΙΧΕΙΩΝ ΚΑΤΑΣΚΕΥΩΝ ΑΠΟ ΑΟΠΛΟ ΣΚΥΡΟΔΕΜΑ ΜΕ ΕΦΑΡΜΟΓΗ ΣΥΝΗΘΩΝ ΜΕΘΟΔΩΝ ΚΑΘΑΙΡΕΣΗ</t>
  </si>
  <si>
    <t>ΝΕΤ ΟΙΚ 22.10.01.Μ</t>
  </si>
  <si>
    <t>ΤΙΜΗ ΜΟΝ./€</t>
  </si>
  <si>
    <t>ΑΠΟΞΗΛΩΣΗ ΜΝΗΜΕΙΟΥ ΚΑΙ ΕΠΑΝΑΤΟΠΟΘΕΤΗΣΗ ΣΕ ΝΕΑ ΘΕΣΗ, ΜΕ ΠΟΛΥ ΠΡΟΣΟΧΗ</t>
  </si>
  <si>
    <t>ΝΕΤ ΟΙΚ  Ν/ 22.20.02</t>
  </si>
  <si>
    <t>τεμ</t>
  </si>
  <si>
    <t>ΑΠΟΞΗΛΩΣΗ ΞΥΛΙΝΗΣ ΠΕΡΓΚΟΛΑΣ</t>
  </si>
  <si>
    <t>ΝΕΤ ΟΙΚ  Ν/ 22.65.01</t>
  </si>
  <si>
    <t>ΟΙΚ-2275</t>
  </si>
  <si>
    <t>m</t>
  </si>
  <si>
    <t>ΑΠΟΞΗΛΩΣΗ ΞΥΛΙΝΩΝ ΚΑΙ ΧΥΤΟΣΙΔΗΡΩΝ ΚΑΘΙΣΤΙΚΩΝ</t>
  </si>
  <si>
    <t>ΑΠΟΞΗΛΩΣΗ ΠΑΛΑΙΩΝ ΟΡΓΑΝΩΝ ΠΑΙΔΙΚΗΣ ΧΑΡΑΣ</t>
  </si>
  <si>
    <t>ΑΠΟΞΗΛΩΣΗ ΠΑΛΑΙΟΥ ΣΙΝΤΡΙΒΑΝΙΟΥ</t>
  </si>
  <si>
    <t>ΟΙΚ-2122</t>
  </si>
  <si>
    <t>ΦΟΡΤΟΕΚΦΟΡΤΩΣΗ ΠΡΟΪΟΝΤΩΝ ΕΚΣΚΑΦΩΝ ΜΕ ΜΗΧΑΝΙΚΑ ΜΕΣΑ</t>
  </si>
  <si>
    <t>ΝΕΤ ΟΙΚ 20.30</t>
  </si>
  <si>
    <t>ΜΕΤΑΦΟΡΕΣ ΜΕ ΑΥΤΟΚΙΝΗΤΟ ΔΙΑ ΜΕΣΟΥ ΟΔΩΝ ΚΑΛΗΣ ΒΑΤΟΤΗΤΑΣ</t>
  </si>
  <si>
    <t>ΝΕΤ ΟΙΚ 10.07.01</t>
  </si>
  <si>
    <t>ΟΙΚ-1136</t>
  </si>
  <si>
    <t>Ton/Km</t>
  </si>
  <si>
    <t>ΕΞΥΓΙΑΝΤΙΚΕΣ ΣΤΡΩΣΕΙΣ ΜΕ ΘΡΑΥΣΤΟ ΥΛΙΚΟ ΛΑΤΟΜΕΙΟΥ</t>
  </si>
  <si>
    <t>ΝΕΤ ΟΙΚ 20.20.Μ</t>
  </si>
  <si>
    <t>ΟΙΚ-2162</t>
  </si>
  <si>
    <t>ΠΡΟΜΗΘΕΙΑ, ΜΕΤΑΦΟΡΑ ΕΠΙ ΤΟΠΟΥ, ΔΙΑΣΤΡΩΣΗ ΚΑΙ ΣΥΜΠΥΚΝΩΣΗ ΣΚΥΡΟΔΕΜΑΤΟΣ ΜΕ ΧΡΗΣΗ ΑΝΤΛΙΑΣ Η ΠΥΡΓΟΓΕΡΑΝΟΥ - ΚΑΤΗΓΟΡΙΑΣ C12/15</t>
  </si>
  <si>
    <t>ΝΕΤ ΟΙΚ  32.01.03</t>
  </si>
  <si>
    <t>ΟΙΚ-3213</t>
  </si>
  <si>
    <t xml:space="preserve">ΣΚΥΡΟΔΕΜΑΤΑ ΜΙΚΡΩΝ ΕΡΓΩΝ ΓΙΑ ΚΑΤΑΣΚΕΥΕΣ ΑΠΟ ΣΚΥΡΟΔΕΜΑ ΚΑΤΗΓΟΡΙΑΣ C16/20 </t>
  </si>
  <si>
    <t>ΝΕΤ ΟΙΚ  32.05.04</t>
  </si>
  <si>
    <t>ΟΙΚ-3214</t>
  </si>
  <si>
    <t>ΑΠΟΜΟΝΩΣΗ ΣΤΟΙΧΕΙΩΝ ΚΑΤΑΣΚΕΥΗΣ ΜΕ ΔΙΟΓΚΩΜΕΝΗ ΠΟΛΥΣΤΕΡΙΝΗ, ΧΩΡΙΣ ΣΤΕΡΕΩΣΗ ΤΩΝ ΠΛΑΚΩΝ</t>
  </si>
  <si>
    <t>ΝΕΤ ΟΙΚ  Ν/ 79.32</t>
  </si>
  <si>
    <t>ΟΙΚ-7932.1</t>
  </si>
  <si>
    <t>ΞΥΛΟΤΥΠΟΙ ΧΥΤΩΝ ΜΙΚΡΟΚΑΤΑΣΚΕΥΩΝ</t>
  </si>
  <si>
    <t>ΟΙΚ-3811</t>
  </si>
  <si>
    <t>ΧΑΛΥΒΔΙΝΟΙ ΟΠΛΙΣΜΟΙ ΣΚΥΡΟΔΕΜΑΤΟΣ ΔΟΜΙΚΑ ΠΛΕΓΜΑΤΑ B500C (S500S)</t>
  </si>
  <si>
    <t>ΟΙΚ-3873</t>
  </si>
  <si>
    <t>kg</t>
  </si>
  <si>
    <t>ΧΑΛΥΒΔΙΝΟΙ ΟΠΛΙΣΜΟΙ ΣΚΥΡΟΔΕΜΑΤΟΣ ΧΑΛΥΒΔΙΝΟΙ ΟΠΛΙΣΜΟΙ ΚΑΤΗΓΟΡΙΑΣ B500C (S500S)</t>
  </si>
  <si>
    <t>ΝΕΤ ΟΙΚ  38.20.02</t>
  </si>
  <si>
    <t>ΑΠΟΣΤΑΤΕΣ ΣΙΔΗΡΟΠΛΙΣΜΟΥ ΣΚΥΡΟΔΕΜΑΤΩΝ</t>
  </si>
  <si>
    <t>ΝΕΤ ΟΙΚ  38.45</t>
  </si>
  <si>
    <t>ΔΙΑΜΟΡΦΩΣΗ ΕΓΚΟΠΩΝ ΚΑΙ ΕΣΟΧΩΝ ΣΕ ΕΠΙΦΑΝΕΙΕΣ ΑΠΟ ΣΚΥΡΟΔΕΜΑ</t>
  </si>
  <si>
    <t>ΟΙΚ-3816</t>
  </si>
  <si>
    <t>ΜΑΝΔΥΑΣ ΕΚΤΟΞΕΥΟΜΕΝΟΥ ΣΚΥΡΟΔΕΜΑΤΟΣ ΠΑΧΟΥΣ ΜΕΧΡΙ 7 CM</t>
  </si>
  <si>
    <t>ΕΠΕΞΕΡΓΑΣΙΑ ΕΠΙΦΑΝΕΙΑΣ ΣΚΥΡΟΔΕΜΑΤΟΣ ΔΙΑ ΧΡΗΣΕΩΣ ΘΡΑΠΙΝΑΣ Η ΣΚΟΥΠΑΣ</t>
  </si>
  <si>
    <t>ΟΙΚ-7416</t>
  </si>
  <si>
    <t xml:space="preserve">ΠΡΟΧΥΤΑ ΚΡΑΣΠΕΔΑ- ΡΕΙΘΡΑ ΑΠΟ ΣΚΥΡΟΔΕΜΑ </t>
  </si>
  <si>
    <t>ΟΔΟ-2921</t>
  </si>
  <si>
    <t>ΠΡΟΚΑΤΑΣΚΕΥΑΣΜΕΝΗ ΡΑΜΠΑ ΑΜΕΑ</t>
  </si>
  <si>
    <t>ΠΛΑΚΟΣΤΡΩΣΗ ΜΕ ΨΥΧΡΕΣ ΚΑΙ ΦΩΤΟΚΑΤΑΛΥΤΙΚΕΣ ΕΓΧΡΩΜΕΣ ΤΣΙΜΕΝΤΟΠΛΑΚΕΣ ΚΑΙ ΑΜΜΟΒΟΛΙΣΜΕΝΗ ΕΠΙΦΑΝΕΙΑ</t>
  </si>
  <si>
    <t>ΝΕΤ ΟΙΚ   Ν/79.82</t>
  </si>
  <si>
    <t>ΟΙΚ-7744</t>
  </si>
  <si>
    <t>ΝΕΤ ΟΙΚ   Ν/73.97</t>
  </si>
  <si>
    <t>ΟΙΚ-7397</t>
  </si>
  <si>
    <t>ΝΕΤ ΟΙΚ   Ν/64.01.01</t>
  </si>
  <si>
    <r>
      <t xml:space="preserve">ΠΡΕΣΣΑΡΙΣΤΑ ΚΙΓΚΛΙΔΩΜΑΤΑ ΕΛΕΥΘΕΡΟΥ ΥΨΟΥΣ </t>
    </r>
    <r>
      <rPr>
        <sz val="9"/>
        <color rgb="FF000000"/>
        <rFont val="Century Gothic"/>
        <family val="2"/>
        <charset val="161"/>
      </rPr>
      <t>1.810mm, ΓΑΛΒΑΝΙΣΜΕΝΑ, ΜΕ ΗΛΕΚΤΡΟΣΤΑΤΙΚΗ ΒΑΦΗ</t>
    </r>
  </si>
  <si>
    <r>
      <t xml:space="preserve">ΠΡΕΣΣΑΡΙΣΤΑ ΚΙΓΚΛΙΔΩΜΑΤΑ ΕΛΕΥΘΕΡΟΥ ΥΨΟΥΣ </t>
    </r>
    <r>
      <rPr>
        <sz val="9"/>
        <color rgb="FF000000"/>
        <rFont val="Century Gothic"/>
        <family val="2"/>
        <charset val="161"/>
      </rPr>
      <t>1.670mm, ΓΑΛΒΑΝΙΣΜΕΝΑ, ΜΕ ΗΛΕΚΤΡΟΣΤΑΤΙΚΗ ΒΑΦΗ</t>
    </r>
  </si>
  <si>
    <r>
      <t xml:space="preserve">ΠΡΕΣΣΑΡΙΣΤΑ ΚΙΓΚΛΙΔΩΜΑΤΑ ΕΛΕΥΘΕΡΟΥ ΥΨΟΥΣ </t>
    </r>
    <r>
      <rPr>
        <sz val="9"/>
        <color rgb="FF000000"/>
        <rFont val="Century Gothic"/>
        <family val="2"/>
        <charset val="161"/>
      </rPr>
      <t>1.270mm, ΓΑΛΒΑΝΙΣΜΕΝΑ, ΜΕ ΗΛΕΚΤΡΟΣΤΑΤΙΚΗ ΒΑΦΗ</t>
    </r>
  </si>
  <si>
    <r>
      <t>ΘΥΡΑ ΑΠΟ ΠΡΕΣΣΑΡΙΣΤΟ ΚΙΓΚΛΙΔΩΜΑ</t>
    </r>
    <r>
      <rPr>
        <b/>
        <sz val="9"/>
        <color rgb="FFFF0000"/>
        <rFont val="Century Gothic"/>
        <family val="2"/>
        <charset val="161"/>
      </rPr>
      <t xml:space="preserve"> </t>
    </r>
    <r>
      <rPr>
        <sz val="9"/>
        <rFont val="Century Gothic"/>
        <family val="2"/>
        <charset val="161"/>
      </rPr>
      <t>Θ01,</t>
    </r>
    <r>
      <rPr>
        <sz val="9"/>
        <color rgb="FF000000"/>
        <rFont val="Century Gothic"/>
        <family val="2"/>
        <charset val="161"/>
      </rPr>
      <t xml:space="preserve"> ΓΑΛΒΑΝΙΣΜΕΝΗ, ΜΕ ΗΛΕΚΤΡΟΣΤΑΤΙΚΗ ΒΑΦΗ</t>
    </r>
  </si>
  <si>
    <r>
      <t>ΘΥΡΑ ΑΠΟ ΠΡΕΣΣΑΡΙΣΤΟ ΚΙΓΚΛΙΔΩΜΑ</t>
    </r>
    <r>
      <rPr>
        <b/>
        <sz val="9"/>
        <color rgb="FFFF0000"/>
        <rFont val="Century Gothic"/>
        <family val="2"/>
        <charset val="161"/>
      </rPr>
      <t xml:space="preserve"> </t>
    </r>
    <r>
      <rPr>
        <sz val="9"/>
        <rFont val="Century Gothic"/>
        <family val="2"/>
        <charset val="161"/>
      </rPr>
      <t>Θ02,</t>
    </r>
    <r>
      <rPr>
        <sz val="9"/>
        <color rgb="FF000000"/>
        <rFont val="Century Gothic"/>
        <family val="2"/>
        <charset val="161"/>
      </rPr>
      <t xml:space="preserve"> ΓΑΛΒΑΝΙΣΜΕΝΗ, ΜΕ ΗΛΕΚΤΡΟΣΤΑΤΙΚΗ ΒΑΦΗ</t>
    </r>
  </si>
  <si>
    <r>
      <t>ΘΥΡΑ ΑΠΟ ΠΡΕΣΣΑΡΙΣΤΟ ΚΙΓΚΛΙΔΩΜΑ</t>
    </r>
    <r>
      <rPr>
        <b/>
        <sz val="9"/>
        <color rgb="FFFF0000"/>
        <rFont val="Century Gothic"/>
        <family val="2"/>
        <charset val="161"/>
      </rPr>
      <t xml:space="preserve"> </t>
    </r>
    <r>
      <rPr>
        <sz val="9"/>
        <rFont val="Century Gothic"/>
        <family val="2"/>
        <charset val="161"/>
      </rPr>
      <t>Θ03,</t>
    </r>
    <r>
      <rPr>
        <sz val="9"/>
        <color rgb="FF000000"/>
        <rFont val="Century Gothic"/>
        <family val="2"/>
        <charset val="161"/>
      </rPr>
      <t xml:space="preserve"> ΓΑΛΒΑΝΙΣΜΕΝΗ, ΜΕ ΗΛΕΚΤΡΟΣΤΑΤΙΚΗ ΒΑΦΗ</t>
    </r>
  </si>
  <si>
    <t>ΛΑΜΑ 10x50 mm ΑΡΜΟΥ ΔΑΠΕΔΟΥ ΘΕΡΜΟ ΓΑΛΒΑΝΙΣΜΑ  ΗΛΕΚΤΡΟΣΤΑΤΙΚΗ ΒΑΦΗ</t>
  </si>
  <si>
    <t xml:space="preserve">ΝΕΤ ΟΙΚ   38.02 </t>
  </si>
  <si>
    <t xml:space="preserve">ΝΕΤ ΟΙΚ  38.20.03 </t>
  </si>
  <si>
    <t xml:space="preserve">ΝΕΤ ΟΙΚ  38.18 </t>
  </si>
  <si>
    <t>ΜΕΤΑΛΛΙΚΗ ΖΑΡΝΤΙΝΙΕΡΑ ΖΑ01</t>
  </si>
  <si>
    <t>ΜΕΤΑΛΛΙΚΗ ΖΑΡΝΤΙΝΙΕΡΑ ΖΑ02</t>
  </si>
  <si>
    <t>ΜΕΤΑΛΛΙΚΗ ΖΑΡΝΤΙΝΙΕΡΑ ΖΑ03</t>
  </si>
  <si>
    <t>ΜΕΤΑΛΛΙΚΗ ΖΑΡΝΤΙΝΙΕΡΑ ΖB01</t>
  </si>
  <si>
    <t>ΜΕΤΑΛΛΙΚΗ ΖΑΡΝΤΙΝΙΕΡΑ ΖC01</t>
  </si>
  <si>
    <t>ΜΕΤΑΛΛΙΚΗ ΖΑΡΝΤΙΝΙΕΡΑ ΖC02</t>
  </si>
  <si>
    <t>ΜΕΤΑΛΛΙΚΗ ΖΑΡΝΤΙΝΙΕΡΑ ΖC03</t>
  </si>
  <si>
    <t>ΜΕΤΑΛΛΙΚΗ ΖΑΡΝΤΙΝΙΕΡΑ ΖC04</t>
  </si>
  <si>
    <t>ΜΕΤΑΛΛΙΚΗ ΖΑΡΝΤΙΝΙΕΡΑ ΖC11</t>
  </si>
  <si>
    <t>ΜΕΤΑΛΛΙΚΗ ΖΑΡΝΤΙΝΙΕΡΑ ΖC12</t>
  </si>
  <si>
    <t>ΜΕΤΑΛΛΙΚΗ ΖΑΡΝΤΙΝΙΕΡΑ ΖC14</t>
  </si>
  <si>
    <t>ΜΕΤΑΛΛΙΚΗ ΖΑΡΝΤΙΝΙΕΡΑ ΖC15</t>
  </si>
  <si>
    <t>ΜΕΤΑΛΛΙΚΗ ΖΑΡΝΤΙΝΙΕΡΑ ΖC16</t>
  </si>
  <si>
    <t>ΣΥΝΘΕΤΟΣ ΤΟΙΧΟΣ ΠΑΡΤΕΡΙΟΥ ΑΠΟ ΣΚΥΡΟΔΕΜΑ ΚΑΙ ΛΑΜΑΡΙΝΑ ΥΨΟΥΣ 40cm</t>
  </si>
  <si>
    <t>ΣΥΝΘΕΤΟΣ ΤΟΙΧΟΣ ΠΑΡΤΕΡΙΟΥ ΑΠΟ ΣΚΥΡΟΔΕΜΑ ΚΑΙ ΛΑΜΑΡΙΝΑ ΥΨΟΥΣ 80cm</t>
  </si>
  <si>
    <t>ΑΠΛΟΣ ΤΟΙΧΟΣ ΠΑΡΤΕΡΙΟΥ ΑΠΟ ΛΑΜΑΡΙΝΑ ΥΨΟΥΣ 20cm</t>
  </si>
  <si>
    <t>ΠΑΓΚΑΚΙ ΤΥΠΟΥ 1(ΠΑΓΚΑΚΙ ΜΕ ΠΛΑΤΗ)</t>
  </si>
  <si>
    <t>ΝΕΤ ΠΡΣ   Ν/Β.10.1</t>
  </si>
  <si>
    <t>ΠΙΝΑΚΙΔΑ ΠΑΙΔΙΚΗΣ ΧΑΡΑΣ</t>
  </si>
  <si>
    <t>ΝΕΤ ΟΙΚ   Ν/78.91</t>
  </si>
  <si>
    <t>ΟΙΚ-7231</t>
  </si>
  <si>
    <t>ΚΑΤΑΣΚΕΥΗ ΒΑΣΗΣ ΗΡΩΟΥ ΚΑΙ ΤΟΠΟΘΕΤΗΣΗΣ ΑΝΑΓΛΥΦΟΥ</t>
  </si>
  <si>
    <t>ΝΕΤ ΟΙΚ   Ν/32.01.04</t>
  </si>
  <si>
    <t>ΝΕΤ ΠΡΣ   Ν/Β.12.03</t>
  </si>
  <si>
    <t>ΟΙΚ-5104</t>
  </si>
  <si>
    <r>
      <t>ΜΕΤΑΛΛΙΚΟΣ ΚΑΔΟΣ ΑΠΟΡΡΙΜΜΑΤΩΝ</t>
    </r>
    <r>
      <rPr>
        <sz val="11"/>
        <color rgb="FF3B3B3B"/>
        <rFont val="Century Gothic"/>
        <family val="2"/>
        <charset val="161"/>
      </rPr>
      <t xml:space="preserve">  </t>
    </r>
  </si>
  <si>
    <t>ΝΕΤ ΠΡΣ   Ν/Β.11.12</t>
  </si>
  <si>
    <t>ΑΝΤΙΓΡΑΦΙΣΤΙΚΕΣ ΕΠΑΛΕΙΨΕΙΣ(ANTIGRAFFITI) ΜΟΝΙΜΗΣ ΠΡΟΣΤΑΣΙΑΣ, ΕΝΟΣ Η ΔΥΟ ΣΥΣΤΑΤΙΚΩΝ ΠΟΛΥΟΥΡΕΘΑΝΙΚΗΣ ΒΑΣΕΩΣ Η ΒΑΣΕΩΣ ΣΙΛΙΚΟΝΗΣ</t>
  </si>
  <si>
    <t>ΝΕΤ ΟΙΚ  77.95</t>
  </si>
  <si>
    <r>
      <t>ΑΝΤΙΣΚΩΡΙΑΚΕΣ ΒΑΦΕΣ, ΕΦΑΡΜΟΓΗ ΑΝΤΙΣΚΩΡΙΑΚΟΥ ΕΠΟΞΕΙΔΙΚΟΥ, ΠΟΛΥΟΥΡΕΘΑΝΙΚΟΥ Η ΑΚΡΥΛΙΚΟΥ ΤΕΛΙΚΟΥ ΧΡΩΜΑΤΟΣ ΔΥΟ ΣΥΣΤΑΤΙΚΩΝ</t>
    </r>
    <r>
      <rPr>
        <sz val="11"/>
        <color rgb="FF3B3B3B"/>
        <rFont val="Century Gothic"/>
        <family val="2"/>
        <charset val="161"/>
      </rPr>
      <t xml:space="preserve">  </t>
    </r>
  </si>
  <si>
    <r>
      <t>ΝΕΤ ΟΙΚ  77.20.04</t>
    </r>
    <r>
      <rPr>
        <sz val="11"/>
        <rFont val="Arial"/>
        <family val="2"/>
        <charset val="161"/>
      </rPr>
      <t xml:space="preserve"> </t>
    </r>
  </si>
  <si>
    <t>ΓΕΩΫΦΑΣΜΑ ΜΗ ΥΦΑΝΤΟ ΒΑΡΟΥΣ 125 GR/M2</t>
  </si>
  <si>
    <t>ΝΕΤ ΟΙΚ  79.15.01</t>
  </si>
  <si>
    <t>ΟΙΚ-7914</t>
  </si>
  <si>
    <t>ΠΡΟΜΗΘΕΙΑ ΚΑΙ ΜΕΤΑΦΟΡΑ ΚΗΠΕΥΤΙΚΟΥ ΧΩΜΑΤΟΣ</t>
  </si>
  <si>
    <t>ΚΑΤΑΣΚΕΥΗ ΑΠΟΣΤΡΑΓΓΙΣΗΣ</t>
  </si>
  <si>
    <t>ΝΕΤ ΠΡΣ Δ7</t>
  </si>
  <si>
    <t>ΠΡΣ-1710</t>
  </si>
  <si>
    <t>ΠΡΟΜΗΘΕΙΑ ΤΥΡΦΗΣ</t>
  </si>
  <si>
    <t>ΝΕΤ ΠΡΣ Δ10</t>
  </si>
  <si>
    <t>ΠΡΣ-5340</t>
  </si>
  <si>
    <t>ΠΡΟΜΗΘΕΙΑ ΑΜΜΟΥ ΧΕΙΜΑΡΟΥ Η ΟΡΥΧΕΙΟΥ</t>
  </si>
  <si>
    <t>ΝΕΤ ΠΡΣ Δ16</t>
  </si>
  <si>
    <t>ΟΔΟ-1510</t>
  </si>
  <si>
    <t>ΓΕΝΙΚΗ ΜΟΡΦΩΣΗ ΕΠΙΦΑΝΕΙΑΣ ΕΔΑΦΟΥΣ ΓΙΑ ΤΗΝ ΦΥΤΕΥΣΗ ΦΥΤΩΝ Η ΕΓΚΑΤΑΣΤΑΣΗ ΧΛΟΟΤΑΠΗΤΑ</t>
  </si>
  <si>
    <t>ΝΕΤ ΠΡΣ Γ1</t>
  </si>
  <si>
    <t>ΠΡΣ-1140</t>
  </si>
  <si>
    <t>στρ</t>
  </si>
  <si>
    <t>ΕΝΣΩΜΑΤΩΣΗ ΒΕΛΤΙΩΤΙΚΩΝ ΕΔΑΦΟΥΣ</t>
  </si>
  <si>
    <t>ΝΕΤ ΠΡΣ Γ2</t>
  </si>
  <si>
    <t>ΠΡΣ-1620</t>
  </si>
  <si>
    <t>ΑΝΟΙΓΜΑ ΛΑΚΚΩΝ ΔΙΑΣΤΑΣΕΩΝ 0,30 X 0,30 X 0,30 M - ΣΕ ΧΑΛΑΡΑ ΕΔΑΦΗ ΜΕ ΕΡΓΑΛΕΙΑ ΧΕΙΡΟΣ</t>
  </si>
  <si>
    <t>ΝΕΤ ΠΡΣ Ε1.1</t>
  </si>
  <si>
    <t xml:space="preserve">ΠΡΣ-5130    </t>
  </si>
  <si>
    <t>ΑΝΟΙΓΜΑ ΛΑΚΚΩΝ ΔΙΑΣΤΑΣΕΩΝ 0,50 X 0,50 X 0,50 M - ΣΕ ΧΑΛΑΡΑ ΕΔΑΦΗ ΜΕ ΕΡΓΑΛΕΙΑ ΧΕΙΡΟΣ</t>
  </si>
  <si>
    <t>ΝΕΤ ΠΡΣ Ε1.2</t>
  </si>
  <si>
    <t xml:space="preserve">ΠΡΣ-5120    </t>
  </si>
  <si>
    <t>ΔΕΝΔΡΑ ΚΑΤΗΓΟΡΙΑΣ Δ6</t>
  </si>
  <si>
    <t>ΝΕΤ ΠΡΣ Δ1.6</t>
  </si>
  <si>
    <t>ΠΡΣ-5210</t>
  </si>
  <si>
    <t>ΘΑΜΝΟΙ ΚΑΤΗΓΟΡΙΑΣ Θ3</t>
  </si>
  <si>
    <t>ΝΕΤ ΠΡΣ Δ2.3</t>
  </si>
  <si>
    <t>ΠΟΩΔΗ - ΠΟΛΥΕΤΗ ΚΑΙ ΕΤΗΣΙΑ, ΔΙΕΤΗ, ΒΟΛΒΩΔΗ, ΚΛΠ ΦΥΤΑ ΚΑΤΗΓΟΡΙΑΣ Π2</t>
  </si>
  <si>
    <t>ΝΕΤ ΠΡΣ Δ6.2</t>
  </si>
  <si>
    <t>ΠΡΣ-5220</t>
  </si>
  <si>
    <t>ΕΓΚΑΤΑΣΤΑΣΗ ΠΡΟΠΑΡΑΣΚΕΥΑΣΜΕΝΟΥ ΧΛΟΟΤΑΠΗΤΑ</t>
  </si>
  <si>
    <t>ΝΕΤ ΠΡΣ Ε13.2</t>
  </si>
  <si>
    <t xml:space="preserve">ΠΡΣ-5510    </t>
  </si>
  <si>
    <t>ΦΥΤΕΥΣΗ ΦΥΤΩΝ ΜΕ ΜΠΑΛΑ ΧΩΜΑΤΟΣ ΟΓΚΟΥ 23 - 40 LT</t>
  </si>
  <si>
    <t>ΝΕΤ ΠΡΣ Ε9.7</t>
  </si>
  <si>
    <t>ΦΥΤΕΥΣΗ ΦΥΤΩΝ ΜΕ ΜΠΑΛΑ ΧΩΜΑΤΟΣ ΟΓΚΟΥ 0,40 - 1,50 LT</t>
  </si>
  <si>
    <t>ΝΕΤ ΠΡΣ Ε9.3</t>
  </si>
  <si>
    <t>ΦΥΤΕΥΣΗ ΦΥΤΩΝ ΜΕ ΜΠΑΛΑ ΧΩΜΑΤΟΣ ΟΓΚΟΥ ΕΩΣ 0,35 LT</t>
  </si>
  <si>
    <t>ΝΕΤ ΠΡΣ Ε9.11</t>
  </si>
  <si>
    <t>ΦΥΤΕΥΣΗ ΠΟΩΔΩΝ ΦΥΤΩΝ ΚΑΙ ΒΟΛΒΩΝ</t>
  </si>
  <si>
    <t>ΝΕΤ ΠΡΣ Ε9.1</t>
  </si>
  <si>
    <t>ΥΠΟΣΤΥΛΩΣΗ ΔΕΝΔΡΟΥ ΜΕ ΤΗΝ ΑΞΙΑ ΤΟΥ ΠΑΣΣΑΛΟΥ – ΓΙΑ ΜΗΚΟΣ ΠΑΣΣΑΛΟΥ ΜΕΧΡΙ 2,50 m</t>
  </si>
  <si>
    <t>ΝΕΤ ΠΡΣ Ε11.1.1</t>
  </si>
  <si>
    <t>ΠΡΣ-5240</t>
  </si>
  <si>
    <t>ΝΕΤ  ΠΡΣ Ν/Ζ2.3</t>
  </si>
  <si>
    <t>ΠΡΣ-5354</t>
  </si>
  <si>
    <t>ΣΥΝΘΕΤΗ  ΚΑΤΑΣΚΕΥΗ ΕΠΙΚΑΛΥΨΗΣ ΚΤΙΡΙΟΥ ΕΥΔΑΠ ΑΠΟ ΔΙΑΤΡΗΤΗ ΛΑΜΑΡΙΝΑ ΚΑΙ ΑΝΟΙΓΟΜΕΝΕΣ ΘΥΡΕΣ</t>
  </si>
  <si>
    <t>ΝΕΤ ΟΙΚ   Ν/65.60</t>
  </si>
  <si>
    <t xml:space="preserve">ΜΕΤΑΛΛΙΚΗ ΒΡΥΣΗ ΜΕ ΣΧΑΡΑ </t>
  </si>
  <si>
    <t>ΠΑΓΚΑΚΙ ΤΥΠΟΥ 2(ΧΩΡΙΣ ΠΛΑΤΗ)</t>
  </si>
  <si>
    <t>ΑΠΟΞΗΛΩΣΗ ΚΑΙ ΜΕΤΑΦΥΤΕΥΣΗ ΜΕΓΑΛΩΝ ΔΕΝΔΡΩΝ ΥΨΟΥΣ ΕΩΣ 8 M (ΜΑΝΩΛΙΑ)</t>
  </si>
  <si>
    <t xml:space="preserve">ΟΙΚ-6401 </t>
  </si>
  <si>
    <t xml:space="preserve">ΟΙΚ-5104 </t>
  </si>
  <si>
    <t xml:space="preserve">ΟΙΚ-6542 </t>
  </si>
  <si>
    <t xml:space="preserve">ΗΛΜ-8      </t>
  </si>
  <si>
    <t>ΠΡΟΫΠΟΛΟΓΙΣΜΟΣ</t>
  </si>
  <si>
    <t>ΟΜΑΔΑ Α΄ ΟΙΚΟΔΟΜΙΚΕΣ ΕΡΓΑΣΙΕΣ</t>
  </si>
  <si>
    <t>Α/Α</t>
  </si>
  <si>
    <t>ΠΕΡΙΓΡΑΦΗ</t>
  </si>
  <si>
    <t>Α.Τ.</t>
  </si>
  <si>
    <t>ΟΜΑΔΑ Β' ΕΡΓΑ ΠΡΑΣΙΝΟΥ</t>
  </si>
  <si>
    <t>ΚΩΔΙΚΟΣ ΑΡΘΡΟΥ</t>
  </si>
  <si>
    <t xml:space="preserve">ΜΕΡΙΚΗ ΔΑΠΑΝΗ </t>
  </si>
  <si>
    <t>ΟΛΙΚΗ ΔΑΠΑΝΗ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</si>
  <si>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</si>
  <si>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</si>
  <si>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</si>
  <si>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</si>
  <si>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</si>
  <si>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</si>
  <si>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</si>
  <si>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</si>
  <si>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</si>
  <si>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</si>
  <si>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</si>
  <si>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</si>
  <si>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</si>
  <si>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</si>
  <si>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ΜΕΡΙΚΟ ΣΥΝΟΛΟ ΟΜΑΔΑΣ Α :</t>
  </si>
  <si>
    <t>ΜΕΡΙΚΟ ΣΥΝΟΛΟ ΟΜΑΔΑΣ Β:</t>
  </si>
  <si>
    <t xml:space="preserve">ΠΕΡΙΓΡΑΦΗ  </t>
  </si>
  <si>
    <t>ΜΟΝ.
ΜΕΤ.</t>
  </si>
  <si>
    <t xml:space="preserve">      Α.Τ.</t>
  </si>
  <si>
    <t>ΚΩΔΙΚΟΣ ΑΝΑΘΕΩΡΗΣΗΣ</t>
  </si>
  <si>
    <t xml:space="preserve">ΤΙΜΗ ΜΟΝΑΔΟΣ           </t>
  </si>
  <si>
    <t xml:space="preserve"> ΜΕΡΙΚΗ </t>
  </si>
  <si>
    <t>ΟΛΙΚΗ</t>
  </si>
  <si>
    <t>Αποξήλωση υπάρχοντος φωτιστικού ιστού</t>
  </si>
  <si>
    <t>ΑΤΗΕ Ν\8971.1.1</t>
  </si>
  <si>
    <t>ΗΛΜ59</t>
  </si>
  <si>
    <t>Αποξήλωση υπάρχοντος Pillar</t>
  </si>
  <si>
    <t>ΑΤΗΕ Ν\8971.1.2</t>
  </si>
  <si>
    <t>Καλώδιο τύπου NYY τριπολικό 3Χ1,5mm2</t>
  </si>
  <si>
    <t>ΑΤΗΕ 8773.3.1</t>
  </si>
  <si>
    <t>ΗΛΜ 47</t>
  </si>
  <si>
    <t>Καλώδιο τύπου NYY τριπολικό 3Χ2,5mm2</t>
  </si>
  <si>
    <t>ΑΤΗΕ 8773.3.2</t>
  </si>
  <si>
    <t>Καλώδιο τύπου NYY τριπολικό 3Χ4mm2</t>
  </si>
  <si>
    <t>ΑΤΗΕ 8773.3.3</t>
  </si>
  <si>
    <t xml:space="preserve">Καλώδιο τύπου ΝΥY πενταπολικό διατομής 5x2.5 mm2 </t>
  </si>
  <si>
    <t>ΑΤΗΕ 8773.6.2</t>
  </si>
  <si>
    <t>Αγωγός γυμνός χαλκός 16mm2</t>
  </si>
  <si>
    <t>ΑΤΗΕ 9340.2</t>
  </si>
  <si>
    <t>ΗΛΜ 45</t>
  </si>
  <si>
    <t xml:space="preserve">Πλαστικός σωλήνας πρόστασίας υπόγειων ηλεκτρικών γραμμών HDPE  corrugated Φ90mm </t>
  </si>
  <si>
    <t>ΑΤΗΕ N\8733.2.9</t>
  </si>
  <si>
    <t>ΗΛΜ 41</t>
  </si>
  <si>
    <t xml:space="preserve">Πλαστικός σωλήνας ηλεκτρικών γραμμών Φ32mm </t>
  </si>
  <si>
    <t>ΑΤΗΕ N\8732.6.2</t>
  </si>
  <si>
    <t>Εκσκαφή χάνδακα γαιώδης με  χρήση μηχανικών μέσων</t>
  </si>
  <si>
    <t>m3</t>
  </si>
  <si>
    <t>Ν\8030.136</t>
  </si>
  <si>
    <t>ΗΛΜ 8</t>
  </si>
  <si>
    <t xml:space="preserve">Φρεάτιο ωφέλιμων διαστάσεων 40X40 cm, βάθους 50 cm </t>
  </si>
  <si>
    <t>ΑΤΗΕ N|8749.10</t>
  </si>
  <si>
    <t>ΗΛΜ 10</t>
  </si>
  <si>
    <t>Ηλεκτρόδιο γείωσης εξωτερικού φωτισμού</t>
  </si>
  <si>
    <t>ΑΤΗΕ N|832.2</t>
  </si>
  <si>
    <t xml:space="preserve">Μεταλλικό κιβώτιο (πιλλαρ) εξωτερικού χώρου,στεγανό IP 54 ,πλήρες  μετά των οργάνων διακοπής, προστασίας, ελέγχου , μέτρησης για 5 μονοφασικές αναχωρήσεις και μία τριφασική αναχώρηση με εφεδρεία 50%, ως συννημένο μονογραμμικό διάγραμμα  PILLAR 1 </t>
  </si>
  <si>
    <t>ΑΤΗΕ N|8840.2.8</t>
  </si>
  <si>
    <t>ΗΛΜ 52</t>
  </si>
  <si>
    <t>Μεταλλικό κιβώτιο (πιλλαρ) εξωτερικού χώρου,στεγανό IP 54 ,πλήρες  μετά των οργάνων διακοπής, προστασίας, ελέγχου , μέτρησης για 9 μονοφασικές αναχωρήσεις και 2 τριφασικές αναχωρήσεις με εφεδρεία 50%, ως συννημένο μονογραμμικό διάγραμμα  PILLAR 2</t>
  </si>
  <si>
    <t>ΑΤΗΕ N|8840.2.9</t>
  </si>
  <si>
    <t>Μεταλλικό κιβώτιο (πιλλαρ) εξωτερικού χώρου,στεγανό IP 54 ,πλήρες  μετά των οργάνων διακοπής, προστασίας, ελέγχου , μέτρησης για 3 μονοφασικές αναχωρήσεις και μία τριφασική αναχώρηση με εφεδρεία 50%, ως συννημένο μονογραμμικό διάγραμμα  PILLAR 3</t>
  </si>
  <si>
    <t>ΑΤΗΕ N|8840.2.10</t>
  </si>
  <si>
    <t>Μεταλλικό κιβώτιο (πιλλαρ) εξωτερικού χώρου,στεγανό IP 54 ,πλήρες  μετά των οργάνων διακοπής, προστασίας, ελέγχου , μέτρησης για 9 μονοφασικές αναχωρήσεις και 2 τριφασικές αναχωρήσεις με εφεδρεία 50%, ως συννημένο μονογραμμικό διάγραμμα  PILLAR 4</t>
  </si>
  <si>
    <t>ΑΤΗΕ N|8840.2.11</t>
  </si>
  <si>
    <t>Ρευματοδότης στεγανός μονοφασικός βιομηχανικου τύπου 230 VAC, L+Ν+E, 16 Α</t>
  </si>
  <si>
    <t>ΑΤΗΕ Ν|8831.11.1</t>
  </si>
  <si>
    <t>ΗΛΜ 50</t>
  </si>
  <si>
    <t>Ρευματοδότης στεγανός βιομηχανικου τύπου 400 VAC, 3P+Ν+E, 32 Α</t>
  </si>
  <si>
    <t>ΑΤΗΕ Ν|8831.10.3</t>
  </si>
  <si>
    <r>
      <t xml:space="preserve">Φωτιστικό σώμα υποδαπέδιο με γυαλί αμμοβολής και λαμπτήρα Led 2x1W , ενδεικτικού τύπου </t>
    </r>
    <r>
      <rPr>
        <b/>
        <sz val="9"/>
        <rFont val="Arial"/>
        <family val="2"/>
        <charset val="161"/>
      </rPr>
      <t xml:space="preserve">Bright Nepa Ground SQ , </t>
    </r>
    <r>
      <rPr>
        <sz val="9"/>
        <rFont val="Arial"/>
        <family val="2"/>
        <charset val="161"/>
      </rPr>
      <t>πλήρες</t>
    </r>
    <r>
      <rPr>
        <b/>
        <sz val="9"/>
        <rFont val="Arial"/>
        <family val="2"/>
        <charset val="161"/>
      </rPr>
      <t>.</t>
    </r>
  </si>
  <si>
    <t>ΑΤΗΕ N|9366.10.1</t>
  </si>
  <si>
    <t>ΗΛΜ 103</t>
  </si>
  <si>
    <r>
      <t xml:space="preserve">Φωτιστικός ιστός ύψους 4m, μονού βραχίονα με φωτιστικό σώμα με λαμπτήρα Led 1x30W , ενδεικτικού τύπου </t>
    </r>
    <r>
      <rPr>
        <b/>
        <sz val="9"/>
        <rFont val="Arial"/>
        <family val="2"/>
        <charset val="161"/>
      </rPr>
      <t xml:space="preserve">Bright Teres Square M7 SH-1F, </t>
    </r>
    <r>
      <rPr>
        <sz val="9"/>
        <rFont val="Arial"/>
        <family val="2"/>
        <charset val="161"/>
      </rPr>
      <t>πλήρες με τη βάση στήριξης και θυρίδα επίσκεψης</t>
    </r>
    <r>
      <rPr>
        <b/>
        <sz val="9"/>
        <rFont val="Arial"/>
        <family val="2"/>
        <charset val="161"/>
      </rPr>
      <t>.</t>
    </r>
  </si>
  <si>
    <t>ΑΤΗΕ N|8971.42.1</t>
  </si>
  <si>
    <r>
      <t xml:space="preserve">Φωτιστικός ιστός ύψους 4m, διπλού βραχίονα με φωτιστικό σώμα με λαμπτήρα Led 2x30W , ενδεικτικού τύπου </t>
    </r>
    <r>
      <rPr>
        <b/>
        <sz val="9"/>
        <rFont val="Arial"/>
        <family val="2"/>
        <charset val="161"/>
      </rPr>
      <t xml:space="preserve">Bright Teres Square M7 SH-2F, </t>
    </r>
    <r>
      <rPr>
        <sz val="9"/>
        <rFont val="Arial"/>
        <family val="2"/>
        <charset val="161"/>
      </rPr>
      <t>πλήρες με τη βάση στήριξης και θυρίδα επίσκεψης</t>
    </r>
    <r>
      <rPr>
        <b/>
        <sz val="9"/>
        <rFont val="Arial"/>
        <family val="2"/>
        <charset val="161"/>
      </rPr>
      <t>.</t>
    </r>
  </si>
  <si>
    <t>ΑΤΗΕ N|8971.42.2</t>
  </si>
  <si>
    <r>
      <t xml:space="preserve">Φωτιστικό σώμα επιδαπέδιο από χυτοπρεσσαριστό αλουμίνιο &amp; σκυρόδεμα  με λαμπτήρα Led 8,5W , ενδεικτικού τύπου </t>
    </r>
    <r>
      <rPr>
        <b/>
        <sz val="9"/>
        <rFont val="Arial"/>
        <family val="2"/>
        <charset val="161"/>
      </rPr>
      <t xml:space="preserve">Bright Concrete Conto 2L, </t>
    </r>
    <r>
      <rPr>
        <sz val="9"/>
        <rFont val="Arial"/>
        <family val="2"/>
        <charset val="161"/>
      </rPr>
      <t>πλήρες</t>
    </r>
    <r>
      <rPr>
        <b/>
        <sz val="9"/>
        <rFont val="Arial"/>
        <family val="2"/>
        <charset val="161"/>
      </rPr>
      <t>.</t>
    </r>
  </si>
  <si>
    <t>ΑΤΗΕ N|9366.10.2</t>
  </si>
  <si>
    <r>
      <t>Φωτιστικό σώμα τύπου ταινίας Led για τοποθέτηση σε εξωτερικό χώρο ισχύος 14,4W/m , πλήρες με τον μετασχηματιστή</t>
    </r>
    <r>
      <rPr>
        <b/>
        <sz val="9"/>
        <rFont val="Arial"/>
        <family val="2"/>
        <charset val="161"/>
      </rPr>
      <t>.</t>
    </r>
  </si>
  <si>
    <t>ΑΤΗΕ N|9366.10.3</t>
  </si>
  <si>
    <t>Πλαστικός σωλήνας από PVC - U 100, 10 atm διαμέτρου Φ 110 mm</t>
  </si>
  <si>
    <t>ΑΤΗΕ Ν\8042.3.8</t>
  </si>
  <si>
    <t xml:space="preserve">ΗΛΜ 8   </t>
  </si>
  <si>
    <t>Πλαστικός σωλήνας από PVC - U 100, 10 atm διαμέτρου Φ 50 mm</t>
  </si>
  <si>
    <t>ΑΤΗΕ Ν\8042.3.3</t>
  </si>
  <si>
    <t>Πλαστικός σωλήνας άρδευσης από HDPE-SDR 13,6/10 atm διατομής ΡΕ 50mm</t>
  </si>
  <si>
    <t>ΑΤΗΕ Ν\8042.7.5</t>
  </si>
  <si>
    <t>Πλαστικός σωλήνας άρδευσης από HDPE-SDR 13,6/10 atm διατομής 32mm</t>
  </si>
  <si>
    <t>ΑΤΗΕ Ν\8042.7.4</t>
  </si>
  <si>
    <t>Πλαστικός σωλήνας άρδευσης από HDPE-SDR 13,6/10 atm διατομής 25mm</t>
  </si>
  <si>
    <t>ΑΤΗΕ Ν\8042.7.3</t>
  </si>
  <si>
    <t>Πλαστικός σωλήνας άρδευσης από HDPE-SDR 13,6/10 atm διατομής 20mm</t>
  </si>
  <si>
    <t>ΑΤΗΕ Ν\8042.7.2</t>
  </si>
  <si>
    <t>Σταλακτηφόρος σωλήνας άρδευσης με ενσωματωμένους αυτορυθμιζόμενους  σταλάκτες από PE-SDR 9/16 bar διατομής Φ16mm</t>
  </si>
  <si>
    <t>ΑΤΗΕ Ν\8042.7.1</t>
  </si>
  <si>
    <t xml:space="preserve">Καλώδιο τύπου ΝΥY πολυπολικό διατομής 12x1.5 mm2 </t>
  </si>
  <si>
    <t>ΑΤΗΕ 8778.1.4</t>
  </si>
  <si>
    <t xml:space="preserve">Εκτοξευτήρας αυτοανυψούμενος (pop-up) στατικός </t>
  </si>
  <si>
    <t>τεμ.</t>
  </si>
  <si>
    <t>ΑΤΗΕ Ν\8042.71.5</t>
  </si>
  <si>
    <t>Σφαιρική βαλβίδα (ball-valve) διακοπής (διακόπτης) ορειχάλκινη, επιχρωμιωμένη βαρέως τύπου με λαβή διαμέτρου 3/4 ins</t>
  </si>
  <si>
    <t>ΑΤΗΕ Ν\8131.1.2</t>
  </si>
  <si>
    <t>ΗΛΜ 11</t>
  </si>
  <si>
    <t>Σφαιρική βαλβίδα (ball-valve) διακοπής (διακόπτης) ορειχάλκινη, επιχρωμιωμένη βαρέως τύπου με λαβή διαμέτρου 1 ins</t>
  </si>
  <si>
    <t>ΑΤΗΕ Ν\8131.1.3</t>
  </si>
  <si>
    <t>Σφαιρική βαλβίδα (ball-valve) διακοπής (διακόπτης) ορειχάλκινη, επιχρωμιωμένη βαρέως τύπου με λαβή διαμέτρου 1 1/4 ins</t>
  </si>
  <si>
    <t>ΑΤΗΕ Ν\8131.1.4</t>
  </si>
  <si>
    <t>Σφαιρική βαλβίδα (ball-valve) διακοπής (διακόπτης) ορειχάλκινη, επιχρωμιωμένη βαρέως τύπου με λαβή διαμέτρου 2 ins</t>
  </si>
  <si>
    <t>ΑΤΗΕ Ν\8131.1.6</t>
  </si>
  <si>
    <t>Αυτόματος πληρώσεως διαμέτρου Φ 1 ins</t>
  </si>
  <si>
    <t>ΑΤΗΕ 8474.2</t>
  </si>
  <si>
    <t>Βαλβίδα αντεπιστροφής ορειχάλκινη Με δίσκο συνδεομένη με σπείρωμα διαμέτρου 1 ins</t>
  </si>
  <si>
    <t>ΑΤΗΕ 8125.1.3</t>
  </si>
  <si>
    <t>Φίλτρο νερού ή ατμού διαμέτρου 1 ins</t>
  </si>
  <si>
    <t>ΑΤΗΕ 8608.1.4</t>
  </si>
  <si>
    <t>Ηλεκτροβάννα Άρδευσης διαμέτρου 1 1/2 ins</t>
  </si>
  <si>
    <t>ΑΤΗΕ N\8139.1.6</t>
  </si>
  <si>
    <t>Ηλεκτροβάννα Άρδευσης διαμέτρου 2 ins</t>
  </si>
  <si>
    <t>ΑΤΗΕ N\8139.1.7</t>
  </si>
  <si>
    <t>Αισθητήρας Βροχής (Βροχόμετρο)</t>
  </si>
  <si>
    <t>ΑΤΗΕ N\9363.5.1</t>
  </si>
  <si>
    <t>ΗΛΜ 62</t>
  </si>
  <si>
    <t xml:space="preserve">Pillar Αρδευσης μεταλλικό διαστάσεων 80x60x25 </t>
  </si>
  <si>
    <t>ΑΤΗΕ N|8840.2.12</t>
  </si>
  <si>
    <t>Επαγγελματικός Προγραμματιστής Άρδευσης ελέγχου 30 Η/Β</t>
  </si>
  <si>
    <t>ΑΤΗΕ N|8840.2.13</t>
  </si>
  <si>
    <t>Φρεάτιο επισκέψεως δικτύων άρδευσης βάθος έως 0,50 m διαστάσ. 30cm X 40cm.</t>
  </si>
  <si>
    <t>ΑΤΗΕ Ν\8749.11</t>
  </si>
  <si>
    <t xml:space="preserve">ΗΛΜ 10   </t>
  </si>
  <si>
    <t>Φρεάτιο επισκέψεως δικτύων υδρεύσεως βάθος από 0,50 έως 1,00 m διαστάσ. 40cm X 40cm</t>
  </si>
  <si>
    <t>ΑΤΗΕ Ν\8749.12</t>
  </si>
  <si>
    <t>Σύστημα υποδαπέδιου σιντριβανιού Dry Deck οχτώ (8) πιδάκων σταθερών σχημάτων με λευκό φωτισμό με λαμπτήρες led Cool White</t>
  </si>
  <si>
    <t>ΑΤΗΕ Ν\8749.13</t>
  </si>
  <si>
    <t>Φρεάτιο υδροσυλλογής μονό επίπεδο διαστάσεων 65x100, βάθους μέχρι 150cm με γαλβανισμένη εσχάρα κλάσης Α125</t>
  </si>
  <si>
    <t>Φρεάτιο δικτύου αποχέτευσης διαστάσεων 80x80cm βάθους μέχρι 100cm</t>
  </si>
  <si>
    <t>ΑΤΗΕ Ν\8066.10</t>
  </si>
  <si>
    <t>Πλαστικός σωλήνας από PVC - U 100, SDR41, 10 atm διαμέτρου Φ 110 mm</t>
  </si>
  <si>
    <t>Πλαστικός σωλήνας από PVC - U 100, SDR41, 10 atm διαμέτρου Φ 125 mm</t>
  </si>
  <si>
    <t>ΑΤΗΕ Ν\8042.3.9</t>
  </si>
  <si>
    <t>Πλαστικός σωλήνας από PVC - U 100, SDR41, 10 atm διαμέτρου Φ 150 mm</t>
  </si>
  <si>
    <t>ΑΤΗΕ Ν\8042.3.10</t>
  </si>
  <si>
    <t>Πλαστικός σωλήνας από PVC - U 100, SDR41, 10 atm διαμέτρου Φ 200 mm</t>
  </si>
  <si>
    <t>ΑΤΗΕ Ν\8042.3.11</t>
  </si>
  <si>
    <t>Πλαστικός σωλήνας από PVC - U 100, SDR41, 10 atm διαμέτρου Φ 250 mm</t>
  </si>
  <si>
    <t>ΑΤΗΕ Ν\8042.3.12</t>
  </si>
  <si>
    <t xml:space="preserve">Κανάλι απορροής ομβρίων με γαλβανισμένη εσχάρα πλάτους </t>
  </si>
  <si>
    <t>ΑΤΗΕ Ν\ΟΙΚ.3255</t>
  </si>
  <si>
    <t>ΜΕΡΙΚΟ ΣΥΝΟΛΟ ΟΜΑΔΑΣ Γ:</t>
  </si>
  <si>
    <t>ΣΥΝΟΛΟ ΔΑΠΑΝΩΝ</t>
  </si>
  <si>
    <t>Γ.Ε + Ο.Ε 18%</t>
  </si>
  <si>
    <t>ΣΥΝΟΛΙΚΗ ΑΞΙΑ ΤΟΥ ΕΡΓΟΥ</t>
  </si>
  <si>
    <t>ΑΞΙΑ ΜΕΤΑ ΤΙΣ ΑΠΡΟΒΛΕΠΤΕΣ ΔΑΠΑΝΕΣ</t>
  </si>
  <si>
    <t>Φ.Π.Α. 24%</t>
  </si>
  <si>
    <t>ΣΥΝΟΛΙΚΗ ΔΑΠΑΝΗ ΤΟΥ ΕΡΓΟΥ</t>
  </si>
  <si>
    <t xml:space="preserve">    </t>
  </si>
  <si>
    <t xml:space="preserve">ΟΜΑΔΑ Γ' ΗΛΕΚΤΡΟΜΗΧΑΝΟΛΟΓΙΚΕΣ ΕΓΚΑΤΑΣΤΑΣΕΙΣ </t>
  </si>
  <si>
    <t>« ΑΝΑΠΛΑΣΗ ΠΛΑΤΕΙΑΣ ΜΕΤΑΜΟΡΦΩΣΗΣ Δ.Κ ΜΟΣΧΑΤΟΥ  »</t>
  </si>
  <si>
    <t>Οι Συντάξαντες</t>
  </si>
  <si>
    <t>Δήμητρα Ευσταθίου</t>
  </si>
  <si>
    <t>Αρχιτέκτονας Μηχανικός</t>
  </si>
  <si>
    <t>Αντώνιος Μπαχάς</t>
  </si>
  <si>
    <t>Ηλεκτρολόγος Μηχανικός ΤΕ</t>
  </si>
  <si>
    <t>Τσιάκαλου Κωνσταντούλα</t>
  </si>
  <si>
    <t>Γεωπόνος ΤΕ</t>
  </si>
  <si>
    <t>Θεωρήθηκε,</t>
  </si>
  <si>
    <t>Μαρία Γιαννικουρή</t>
  </si>
  <si>
    <t>Αρχιτέκτων Μηχανικός</t>
  </si>
  <si>
    <t>Ελέγχθηκε,</t>
  </si>
  <si>
    <t xml:space="preserve">Η Προϊσταμένη </t>
  </si>
  <si>
    <t>Αμαλία Τσιώλη</t>
  </si>
  <si>
    <t>Πολιτικός Μηχανικός ΤΕ</t>
  </si>
  <si>
    <t xml:space="preserve"> Η Διευθύντρια </t>
  </si>
  <si>
    <t xml:space="preserve"> Τ.Υ. &amp; Δόμησης</t>
  </si>
  <si>
    <t xml:space="preserve"> 1. ΗΛΕΚΤΡΟΛΟΓΙΚΕΣ ΕΓΚΑΤΑΣΤΑΣΕΙΣ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</si>
  <si>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</si>
  <si>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</si>
  <si>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</si>
  <si>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</si>
  <si>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</si>
  <si>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</si>
  <si>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</si>
  <si>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</si>
  <si>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</si>
  <si>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</si>
  <si>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</si>
  <si>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</si>
  <si>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</si>
  <si>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</si>
  <si>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</si>
  <si>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</si>
  <si>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</si>
  <si>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</si>
  <si>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</si>
  <si>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</si>
  <si>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</si>
  <si>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</si>
  <si>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</si>
  <si>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</si>
  <si>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</si>
  <si>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</si>
  <si>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</si>
  <si>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</si>
  <si>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</si>
  <si>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</si>
  <si>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</si>
  <si>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</si>
  <si>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</si>
  <si>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</si>
  <si>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</si>
  <si>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</si>
  <si>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</si>
  <si>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</si>
  <si>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</si>
  <si>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</si>
  <si>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</si>
  <si>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</si>
  <si>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</si>
  <si>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</si>
  <si>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</si>
  <si>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</si>
  <si>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</si>
  <si>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</si>
  <si>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</si>
  <si>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</si>
  <si>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</si>
  <si>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</si>
  <si>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</si>
  <si>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</si>
  <si>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</si>
  <si>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</si>
  <si>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</si>
  <si>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</si>
  <si>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</si>
  <si>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</si>
  <si>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</si>
  <si>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</si>
  <si>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</si>
  <si>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</si>
  <si>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</si>
  <si>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</si>
  <si>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</si>
  <si>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</si>
  <si>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</si>
  <si>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</si>
  <si>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</si>
  <si>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</si>
  <si>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</si>
  <si>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</si>
  <si>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</si>
  <si>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</si>
  <si>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</si>
  <si>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</si>
  <si>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</si>
  <si>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</si>
  <si>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</si>
  <si>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</si>
  <si>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</si>
  <si>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</si>
  <si>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</si>
  <si>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</si>
  <si>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</si>
  <si>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</si>
  <si>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</si>
  <si>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</si>
  <si>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</si>
  <si>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</si>
  <si>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</si>
  <si>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</si>
  <si>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</si>
  <si>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</si>
  <si>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</si>
  <si>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</si>
  <si>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</si>
  <si>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</si>
  <si>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</si>
  <si>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</si>
  <si>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</si>
  <si>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</si>
  <si>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</si>
  <si>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</si>
  <si>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</si>
  <si>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</si>
  <si>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</si>
  <si>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</si>
  <si>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</si>
  <si>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</si>
  <si>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</si>
  <si>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</si>
  <si>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</si>
  <si>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</si>
  <si>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</si>
  <si>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</si>
  <si>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</si>
  <si>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 xml:space="preserve">1. ΧΩΜΑΤΟΥΡΓΙΚΑ - ΚΑΘΑΙΡΕΣΕΙΣ </t>
  </si>
  <si>
    <t>2. ΕΠΙΣΤΡΩΣΕΙΣ- ΣΚΥΡΟΔΕΜΑΤΑ</t>
  </si>
  <si>
    <t xml:space="preserve">4. ΧΡΩΜΑΤΙΣΜΟΙ - ΕΠΑΛΕΙΨΕΙΣ-ΜΟΝΩΣΕΙΣ </t>
  </si>
  <si>
    <t>ΝΕΤ ΟΙΚ   Ν/64.01.02</t>
  </si>
  <si>
    <t>ΝΕΤ ΟΙΚ   Ν/64.01.03</t>
  </si>
  <si>
    <t>ΝΕΤ ΟΙΚ   Ν/64.01.04</t>
  </si>
  <si>
    <t>ΝΕΤ ΟΙΚ   Ν/64.01.05</t>
  </si>
  <si>
    <t>ΝΕΤ ΟΙΚ   Ν/64.01.06</t>
  </si>
  <si>
    <t>ΝΕΤ ΟΙΚ  22.15.01</t>
  </si>
  <si>
    <t>ΟΙΚ-2237</t>
  </si>
  <si>
    <t>ΝΕΤ ΟΙΚ  20.04.01</t>
  </si>
  <si>
    <t>ΝΕΤ ΟΙΚ Ν/71.52</t>
  </si>
  <si>
    <t>ΝΕΤ ΟΙΚ Ν/74.23</t>
  </si>
  <si>
    <t>ΝΕΤ ΟΔΟ   Ν/Β.51.1</t>
  </si>
  <si>
    <t>ΝΕΤ ΟΔΟ   Ν/Β.51.2</t>
  </si>
  <si>
    <t>ΣΥΝΤΗΡΗΣΗ ΚΑΙ ΕΠΑΝΑΤΟΠΟΘΕΤΗΣΗ ΟΡΓΑΝΩΝ ΠΑΙΔΙΚΗΣ ΧΑΡΑΣ</t>
  </si>
  <si>
    <t>ΜΟΝΑΔΑ ΠΑΙΧΝΙΔΙ ΕΛΑΤΗΡΙΟΥ</t>
  </si>
  <si>
    <t>ΝΕΤ ΟΙΚ   Ν/77.27.02</t>
  </si>
  <si>
    <t>ΟΙΚ-7749</t>
  </si>
  <si>
    <t>55</t>
  </si>
  <si>
    <t>ΝΕΤ ΟΙΚ  20.05.01</t>
  </si>
  <si>
    <t>ΟΙΚ-2124</t>
  </si>
  <si>
    <t>ΝΕΤ ΟΙΚ  20.02</t>
  </si>
  <si>
    <t>ΟΙΚ-2112</t>
  </si>
  <si>
    <t>ΓΕΝΙΚΕΣ ΕΚΣΚΑΦΕΣ ΣΕ ΕΔΑΦΟΣ ΓΑΙΩΔΕΣ- ΗΜΙΒΡΑΧΩΔΕΣ ΓΙΑ ΤΗΝ ΔΗΜΙΟΥΡΓΙΑ ΥΠΟΓΕΙΩΝ ΚΛΠ ΧΩΡΩΝ</t>
  </si>
  <si>
    <t>ΚΟΠΗ ΚΑΙ ΕΚΡΙΖΩΣΗ ΜΕΓΑΛΩΝ ΔΕΝΔΡΩΝ ΠΕΡΙΜΕΤΡΟΥ ΚΟΡΜΟΥ ΑΠΟ 0,31 ΜΕΧΡΙ 0,60 M</t>
  </si>
  <si>
    <r>
      <t>ΝΕΤ  ΠΡΣ Ζ2.2</t>
    </r>
    <r>
      <rPr>
        <sz val="11"/>
        <rFont val="Century Gothic"/>
        <family val="2"/>
        <charset val="161"/>
      </rPr>
      <t xml:space="preserve"> </t>
    </r>
  </si>
  <si>
    <t>ΣΥΝΤΗΡΗΣΗ ΕΡΓΩΝ ΠΡΑΣΙΝΟΥ ΓΙΑ 15 ΜΗΝΕΣ ΤΩΝ ΥΦΙΣΤΑΜΕΝΩΝ ΔΕΝΤΡΩΝ ΜΕΧΡΙ ΚΑΙ ΤΗΝ ΤΕΛΙΚΗ ΠΑΡΑΔΟΣΗ ΤΟΥ ΕΡΓΟΥ - ΑΡΔΕΥΣΗ ΦΥΤΩΝ ΜΕ ΕΠΙΓΕΙΟ Η΄ ΥΠΟΓΕΙΟ ΣΥΣΤΗΜΑ ΑΡΔΕΥΣΗΣ, ΑΥΤΟΜΑΤΟΠΟΙΗΜΕΝΟ - 200 ΜΕΡΕΣ</t>
  </si>
  <si>
    <t xml:space="preserve">τεμ. </t>
  </si>
  <si>
    <t>ΝΕΤ ΠΡΣ Ν/ΣΤ 2.1.5</t>
  </si>
  <si>
    <t>ΠΡΣ-5321</t>
  </si>
  <si>
    <t>ΣΥΝΤΗΡΗΣΗ ΕΡΓΩΝ ΠΡΑΣΙΝΟΥ ΓΙΑ 15 ΜΗΝΕΣ ΜΕΧΡΙ ΚΑΙ ΤΗΝ ΤΕΛΙΚΗ ΠΑΡΑΔΟΣΗ ΤΟΥ ΕΡΓΟΥ - ΑΡΔΕΥΣΗ ΧΛΟΟΤΑΠΗΤΑ ΜΕ ΕΚΤΟΞΕΥΤΗΡΕΣ (ΑΥΤΟΜΑΤΟΠΟΙΗΜΕΝΟ ΣΥΣΤΗΜΑ) - 200 ΜΕΡΕΣ</t>
  </si>
  <si>
    <t xml:space="preserve">στρ. </t>
  </si>
  <si>
    <t>ΝΕΤ ΠΡΣ Ν/ΣΤ 2.2.5</t>
  </si>
  <si>
    <t>ΠΡΣ-5522</t>
  </si>
  <si>
    <t>ΣΥΝΤΗΡΗΣΗ ΕΡΓΩΝ ΠΡΑΣΙΝΟΥ ΓΙΑ 3 ΜΗΝΕΣ ΜΕΧΡΙ ΚΑΙ ΤΗΝ ΤΕΛΙΚΗ ΠΑΡΑΔΟΣΗ ΤΟΥ ΕΡΓΟΥ - ΑΝΑΝΕΩΣΗ -ΔΙΑΜΟΡΦΩΣΗ ΚΟΜΗΣ ΝΕΩΝ ΘΑΜΝΩΝ ΚΑΙ ΔΕΝΤΡΩΝ, ΗΛΙΚΙΑΣ ΕΩΣ 3 ΕΤΩΝ - 4 ΦΟΡΕΣ ΤΟ ΜΗΝΑ (12 ΦΟΡΕΣ ΓΙΑ ΤΟ 3ΜΗΝΟ)</t>
  </si>
  <si>
    <t>ΝΕΤ ΠΡΣ Ν/ΣΤ 4.5.4</t>
  </si>
  <si>
    <t>ΠΡΣ-5351</t>
  </si>
  <si>
    <t>ΣΥΝΤΗΡΗΣΗ ΕΡΓΩΝ ΠΡΑΣΙΝΟΥ ΓΙΑ 3 ΜΗΝΕΣ ΜΕΧΡΙ ΚΑΙ ΤΗΝ ΤΕΛΙΚΗ ΠΑΡΑΔΟΣΗ ΤΟΥ ΕΡΓΟΥ - ΚΟΥΡΕΜΑ ΧΛΟΟΤΑΠΗΤΑ ΜΕ ΒΕΝΖΙΝΟΚΙΝΗΤΗ ΧΛΟΟΚΟΠΤΙΚΗ ΜΗΧΑΝΗ - 4 ΦΟΡΕΣ ΤΟ ΜΗΝΑ (12 ΦΟΡΕΣ ΓΙΑ ΤΟ 3ΜΗΝΟ)</t>
  </si>
  <si>
    <t>ΝΕΤ ΠΡΣ Ν/ΣΤ 4.8.1</t>
  </si>
  <si>
    <t>ΠΡΣ-5530</t>
  </si>
  <si>
    <t>ΣΥΝΤΗΡΗΣΗ ΕΡΓΩΝ ΠΡΑΣΙΝΟΥ ΓΙΑ 3 ΜΗΝΕΣ ΜΕΧΡΙ ΚΑΙ ΤΗΝ ΤΕΛΙΚΗ ΠΑΡΑΔΟΣΗ ΤΟΥ ΕΡΓΟΥ - ΒΟΤΑΝΙΣΜΑ ΧΛΟΟΤΑΠΗΤΑ ΜΕ ΒΕΝΖΙΝΟΚΙΝΗΤΟ ΧΟΡΤΟΚΟΠΤΙΚΟ ΜΗΧΑΝΗΜΑ ΠΕΖΟΥ ΧΡΗΣΤΗ ΣΕ ΑΛΣΗ, ΠΑΡΚΑ, ΠΛΑΤΕΙΕΣ ΚΑΙ ΕΛΕΥΘΕΡΟΥΣ ΧΩΡΟΥΣ - 4 ΦΟΡΕΣ ΤΟ ΜΗΝΑ (12 ΦΟΡΕΣ ΓΙΑ ΤΟ 3ΜΗΝΟ</t>
  </si>
  <si>
    <t>ΝΕΤ ΠΡΣ Ν/ΣΤ 6.3.2</t>
  </si>
  <si>
    <t>ΠΡΣ-5371</t>
  </si>
  <si>
    <t>ΣΥΝΤΗΡΗΣΗ ΕΡΓΩΝ ΠΡΑΣΙΝΟΥ ΓΙΑ 3 ΜΗΝΕΣ ΜΕΧΡΙ ΚΑΙ ΤΗΝ ΤΕΛΙΚΗ ΠΑΡΑΔΟΣΗ ΤΟΥ ΕΡΓΟΥ - ΒΟΤΑΝΙΣΜΑ ΧΛΟΟΤΑΠΗΤΑ ΜΕ ΤΑ ΧΕΡΙΑ - (2 ΦΟΡΕΣ ΓΙΑ ΤΟ 3ΜΗΝΟ)</t>
  </si>
  <si>
    <t>ΝΕΤ ΠΡΣ Ν/ΣΤ 7.1</t>
  </si>
  <si>
    <t>ΣΥΝΤΗΡΗΣΗ ΕΡΓΩΝ ΠΡΑΣΙΝΟΥ ΜΕΧΡΙ ΚΑΙ ΤΗΝ ΤΕΛΙΚΗ ΠΑΡΑΔΟΣΗ ΤΟΥ ΕΡΓΟΥ - ΡΙΖΟΤΟΜΕΣ ΧΛΟΟΤΑΠΗΤΑ</t>
  </si>
  <si>
    <t>ΝΕΤ ΠΡΣ Ν/ΣΤ 9</t>
  </si>
  <si>
    <t>ΠΡΣ-5380</t>
  </si>
  <si>
    <t>ΣΥΝΤΗΡΗΣΗ ΕΡΓΩΝ ΠΡΑΣΙΝΟΥ ΜΕΧΡΙ ΚΑΙ ΤΗΝ ΤΕΛΙΚΗ ΠΑΡΑΔΟΣΗ ΤΟΥ ΕΡΓΟΥ - ΑΕΡΙΣΜΟΣ ΧΛΟΟΤΑΠΗΤΑ</t>
  </si>
  <si>
    <t>ΝΕΤ ΠΡΣ Ν/ΣΤ 10</t>
  </si>
  <si>
    <t>ΠΡΣ-5580</t>
  </si>
  <si>
    <t>ΣΥΝΤΗΡΗΣΗ ΕΡΓΩΝ ΠΡΑΣΙΝΟΥ ΓΙΑ 3 ΜΗΝΕΣ ΜΕΧΡΙ ΚΑΙ ΤΗΝ ΤΕΛΙΚΗ ΠΑΡΑΔΟΣΗ ΤΟΥ ΕΡΓΟΥ - ΒΟΤΑΝΙΣΜΑ ΜΕ ΤΑ ΧΕΡΙΑ ΥΠΟΛΟΙΠΟΥ ΧΩΡΟΥ ΦΥΤΕΥΣΗΣ ΕΚΤΟΣ ΧΛΟΟΤΑΠΗΤΑ- (2 ΦΟΡΕΣ ΓΙΑ ΤΟ 3ΜΗΝΟ)</t>
  </si>
  <si>
    <t>ΝΕΤ ΠΡΣ Ν/ΣΤ 6.1</t>
  </si>
  <si>
    <t xml:space="preserve">ΣΥΝΤΗΡΗΣΗ ΕΡΓΩΝ ΠΡΑΣΙΝΟΥ ΜΕΧΡΙ ΚΑΙ ΤΗΝ ΤΕΛΙΚΗ ΠΑΡΑΔΟΣΗ ΤΟΥ ΕΡΓΟΥ - ΑΝΑΝΕΩΣΗ ΚΟΜΗΣ ΔΕΝΤΡΩΝ ΥΨΟΥΣ ΜΕΧΡΙ 4m </t>
  </si>
  <si>
    <t>ΝΕΤ ΠΡΣ Ν/ΣΤ 4.1.2</t>
  </si>
  <si>
    <t>ΣΥΝΤΗΡΗΣΗ ΕΡΓΩΝ ΠΡΑΣΙΝΟΥ ΜΕΧΡΙ ΚΑΙ ΤΗΝ ΤΕΛΙΚΗ ΠΑΡΑΔΟΣΗ ΤΟΥ ΕΡΓΟΥ - ΑΝΑΝΕΩΣΗ ΚΟΜΗΣ ΔΕΝΤΡΩΝ ΥΨΟΥΣ ΑΠΟ 4m ΜΕΧΡΙ 8m</t>
  </si>
  <si>
    <t>ΝΕΤ ΠΡΣ Ν/ΣΤ 4.2.1</t>
  </si>
  <si>
    <t>ΣΥΝΤΗΡΗΣΗ ΕΡΓΩΝ ΠΡΑΣΙΝΟΥ ΜΕΧΡΙ ΚΑΙ ΤΗΝ ΤΕΛΙΚΗ ΠΑΡΑΔΟΣΗ ΤΟΥ ΕΡΓΟΥ - ΑΝΑΝΕΩΣΗ ΚΟΜΗΣ ΜΕΓΑΛΩΝ ΔΕΝΤΡΩΝ ΥΨΟΥΣ 16-20 m, ΣΕ ΠΛΑΤΕΙΕΣ ΠΑΡΚΑ, ΚΛΠ.</t>
  </si>
  <si>
    <t>ΝΕΤ ΠΡΣ Ν/ΣΤ 4.3.5</t>
  </si>
  <si>
    <t>ΣΥΝΤΗΡΗΣΗ ΕΡΓΩΝ ΠΡΑΣΙΝΟΥ ΜΕΧΡΙ ΚΑΙ ΤΗΝ ΤΕΛΙΚΗ ΠΑΡΑΔΟΣΗ ΤΟΥ ΕΡΓΟΥ - ΦΥΤΟΠΡΟΣΤΑΣΙΑ ΘΑΜΝΩΝ ΚΑΙ ΔΕΝΤΡΩΝ ΥΨΟΥΣ ΜΕΧΡΙ 4m.</t>
  </si>
  <si>
    <t>ΝΕΤ ΠΡΣ Ν/ΣΤ 5.1</t>
  </si>
  <si>
    <t>ΠΡΣ-5362</t>
  </si>
  <si>
    <t>ΣΥΝΤΗΡΗΣΗ ΕΡΓΩΝ ΠΡΑΣΙΝΟΥ ΜΕΧΡΙ ΚΑΙ ΤΗΝ ΤΕΛΙΚΗ ΠΑΡΑΔΟΣΗ ΤΟΥ ΕΡΓΟΥ - ΦΥΤΟΠΡΟΣΤΑΣΙΑ ΔΕΝΤΡΩΝ ΥΨΟΥΣ ΠΑΝΩ ΑΠΟ 4m.</t>
  </si>
  <si>
    <t>ΝΕΤ ΠΡΣ Ν/ΣΤ 5.2</t>
  </si>
  <si>
    <t>ΣΥΝΤΗΡΗΣΗ ΕΡΓΩΝ ΠΡΑΣΙΝΟΥ ΜΕΧΡΙ ΚΑΙ ΤΗΝ ΤΕΛΙΚΗ ΠΑΡΑΔΟΣΗ ΤΟΥ ΕΡΓΟΥ - ΦΥΤΟΠΡΟΣΤΑΣΙΑ ΧΛΟΟΤΑΠΗΤΑ ΜΕ ΨΕΚΑΣΤΙΚΟ ΜΗΧΑΝΗΜΑ</t>
  </si>
  <si>
    <t>ΝΕΤ ΠΡΣ Ν/ΣΤ 5.3</t>
  </si>
  <si>
    <t>ΠΡΣ-5560</t>
  </si>
  <si>
    <t>ΔΙΑΣΤΡΩΣΗ ΥΛΙΚΩΝ ΣΤΗΝ ΕΠΙΦΑΝΕΙΑ ΤΗΣ ΚΟΝΙΣΤΡΑΣ - ΤΟΠΟΘΕΤΗΣΗ ΦΛΟΙΟΥ ΠΕΥΚΟΥ</t>
  </si>
  <si>
    <t>ΝΕΤ ΠΡΣ Ν/Γ.4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</si>
  <si>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</si>
  <si>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</si>
  <si>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</si>
  <si>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</si>
  <si>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</si>
  <si>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</si>
  <si>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</si>
  <si>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</si>
  <si>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</si>
  <si>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</si>
  <si>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</si>
  <si>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</si>
  <si>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</si>
  <si>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</si>
  <si>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</si>
  <si>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</si>
  <si>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</si>
  <si>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</si>
  <si>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</si>
  <si>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</si>
  <si>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</si>
  <si>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ΝΕΤ ΟΙΚ  Ν/ 22.15.01</t>
  </si>
  <si>
    <r>
      <t>EΚΣΚΑΦΗ ΘΕΜΕΛΙΩΝ ΚΑΙ ΤΑΦΡΩΝ ΧΩΡΙΣ ΤΗ ΧΡΗΣΗ ΜΗΧΑΝΙΚΩΝ ΜΕΣΩΝ,  ΣΕ ΕΔΑΦΗ ΓΑΙΩΔΗ-ΗΜΙΒΡΑΧΩΔΗ</t>
    </r>
    <r>
      <rPr>
        <b/>
        <sz val="11"/>
        <rFont val="Century Gothic"/>
        <family val="2"/>
        <charset val="161"/>
      </rPr>
      <t xml:space="preserve"> </t>
    </r>
  </si>
  <si>
    <r>
      <t>EΚΣΚΑΦΗ ΘΕΜΕΛΙΩΝ ΚΑΙ ΤΑΦΡΩΝ ME ΧΡΗΣΗ ΜΗΧΑΝΙΚΩΝ ΜΕΣΩΝ - ΣΕ ΕΔΑΦΗ ΓΑΙΩΔΗ-ΗΜΙΒΡΑΧΩΔΗ</t>
    </r>
    <r>
      <rPr>
        <b/>
        <sz val="11"/>
        <rFont val="Century Gothic"/>
        <family val="2"/>
        <charset val="161"/>
      </rPr>
      <t xml:space="preserve"> </t>
    </r>
  </si>
  <si>
    <t>ΑΠΟΞΗΛΩΣΗ ΑΣΦΑΛΤΟΤΑΠΗΤΩΝ ΚΑΙ ΣΤΡΩΣΕΩΝ ΟΔΟΣΤΡΩΣΙΑΣ ΣΤΑΘΕΡΟΠΟΙΗΜΕΝΩΝ ΜΕ ΤΣΙΜΕΝΤΟ ΕΝΤΟΣ ΤΟΥ ΟΡΙΟΥ ΤΩΝ ΓΕΝΙΚΩΝ ΕΚΣΚΑΦΩΝ</t>
  </si>
  <si>
    <t xml:space="preserve">ΝΕΤ ΟΔΟ Α-2.1       </t>
  </si>
  <si>
    <t>ΟΔΟΝ-1123.Α</t>
  </si>
  <si>
    <t>ΟΙΚ-2171</t>
  </si>
  <si>
    <t>ΟΙΚ-3234</t>
  </si>
  <si>
    <t>ΝΕΤ ΟΙΚ   Ν/73.90.01</t>
  </si>
  <si>
    <t xml:space="preserve">ΟΙΚ-7392 </t>
  </si>
  <si>
    <t xml:space="preserve">3. ΜΕΤΑΛΛΙΚΕΣ ΚΑΤΑΣΚΕΥΕΣ - ΣΥΝΘΕΤΕΣ ΚΑΤΑΣΚΕΥΕΣ-ΕΞΟΠΛΙΣΜΟΣ </t>
  </si>
  <si>
    <t>ΝΕΤ ΟΙΚ   Ν/72.31.02.10</t>
  </si>
  <si>
    <t>ΝΕΤ ΟΙΚ   Ν/72.31.02.11</t>
  </si>
  <si>
    <t>ΝΕΤ ΟΙΚ   Ν/72.31.02.12</t>
  </si>
  <si>
    <t>ΝΕΤ ΟΙΚ   Ν/72.31.02.13</t>
  </si>
  <si>
    <t>ΝΕΤ ΟΙΚ   Ν/72.31.02.01</t>
  </si>
  <si>
    <t>ΝΕΤ ΟΙΚ   Ν/72.31.02.02</t>
  </si>
  <si>
    <t>ΝΕΤ ΟΙΚ   Ν/72.31.02.03</t>
  </si>
  <si>
    <t>ΝΕΤ ΟΙΚ   Ν/72.31.02.04</t>
  </si>
  <si>
    <t>ΝΕΤ ΟΙΚ   Ν/72.31.02.05</t>
  </si>
  <si>
    <t>ΝΕΤ ΟΙΚ   Ν/72.31.02.06</t>
  </si>
  <si>
    <t>ΝΕΤ ΟΙΚ   Ν/72.31.02.07</t>
  </si>
  <si>
    <t>ΝΕΤ ΟΙΚ   Ν/72.31.02.08</t>
  </si>
  <si>
    <t>ΝΕΤ ΟΙΚ   Ν/72.31.02.09</t>
  </si>
  <si>
    <t>ΝΕΤ ΟΙΚ   Ν/72.31.02.14</t>
  </si>
  <si>
    <t>ΝΕΤ ΟΙΚ   Ν/72.31.02.15</t>
  </si>
  <si>
    <t>ΝΕΤ ΟΙΚ   Ν/72.31.02.16</t>
  </si>
  <si>
    <t xml:space="preserve">ΟΙΚ-3214  </t>
  </si>
  <si>
    <t>ΝΕΤ ΠΡΣ  Ν/Η01.2.9</t>
  </si>
  <si>
    <t>ΑΠΟΛΟΓΙΣΤΙΚΑ</t>
  </si>
  <si>
    <t>ΠΛΑΚΟΣΤΡΩΣΗ ΜΕ ΠΛΑΚΕΣ ΟΔΕΥΣΗΣ ΤΥΦΛΩΝ</t>
  </si>
  <si>
    <t>ΝΕΤ ΟΙΚ   Ν/73.16.02</t>
  </si>
  <si>
    <t>ΟΙΚ-7316</t>
  </si>
  <si>
    <t>155</t>
  </si>
  <si>
    <t xml:space="preserve"> 2. ΥΔΡΕΥΣΗ - ΑΡΔΕΥΣΗ - ΑΠΟΧΕΤΕΥΣΗ ΟΜΒΡΙΩΝ</t>
  </si>
  <si>
    <t>ΑΞΙΑ ΜΕΤΑ ΤΑ ΑΠΟΛΟΓΙΣΤΙΚΑ</t>
  </si>
  <si>
    <t xml:space="preserve"> Μοσχάτο      /    / 17</t>
  </si>
  <si>
    <t>Μοσχάτο …    . /      / 17</t>
  </si>
  <si>
    <t>Μοσχάτο        /    / 17</t>
  </si>
  <si>
    <t xml:space="preserve">ΑΝΑΘΕΩΡΗΣΗ </t>
  </si>
  <si>
    <t>ΚΑΤΑΣΚΕΥΗ ΕΛΑΣΤΙΚΟΥ ΔΑΠΕΔΟΥ ΑΣΦΑΛΕΙΑΣ ΠΑΧΟΥΣ ΤΟΥΛΑΧΙΣΤΟΝ 80 ΧΙΛ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</si>
</sst>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0"/>
      <name val="Arial"/>
      <charset val="161"/>
    </font>
    <font>
      <sz val="8"/>
      <name val="Arial"/>
      <family val="2"/>
      <charset val="161"/>
    </font>
    <font>
      <sz val="10"/>
      <name val="Century Gothic"/>
      <family val="2"/>
      <charset val="161"/>
    </font>
    <font>
      <b/>
      <sz val="10"/>
      <name val="Century Gothic"/>
      <family val="2"/>
      <charset val="161"/>
    </font>
    <font>
      <sz val="10"/>
      <color indexed="40"/>
      <name val="Century Gothic"/>
      <family val="2"/>
      <charset val="161"/>
    </font>
    <font>
      <b/>
      <sz val="8"/>
      <color indexed="10"/>
      <name val="Century Gothic"/>
      <family val="2"/>
      <charset val="161"/>
    </font>
    <font>
      <b/>
      <sz val="10"/>
      <color indexed="10"/>
      <name val="Century Gothic"/>
      <family val="2"/>
      <charset val="161"/>
    </font>
    <font>
      <sz val="10"/>
      <color indexed="50"/>
      <name val="Century Gothic"/>
      <family val="2"/>
      <charset val="161"/>
    </font>
    <font>
      <b/>
      <sz val="18"/>
      <color theme="1" tint="0.34998626667073579"/>
      <name val="Century Gothic"/>
      <family val="2"/>
      <charset val="161"/>
    </font>
    <font>
      <b/>
      <sz val="1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9"/>
      <name val="Century Gothic"/>
      <family val="2"/>
      <charset val="161"/>
    </font>
    <font>
      <sz val="11"/>
      <name val="Arial"/>
      <family val="2"/>
      <charset val="161"/>
    </font>
    <font>
      <sz val="9"/>
      <color rgb="FF000000"/>
      <name val="Century Gothic"/>
      <family val="2"/>
      <charset val="161"/>
    </font>
    <font>
      <b/>
      <sz val="9"/>
      <color rgb="FFFF0000"/>
      <name val="Century Gothic"/>
      <family val="2"/>
      <charset val="161"/>
    </font>
    <font>
      <b/>
      <sz val="9"/>
      <name val="Century Gothic"/>
      <family val="2"/>
      <charset val="161"/>
    </font>
    <font>
      <sz val="11"/>
      <color rgb="FF3B3B3B"/>
      <name val="Century Gothic"/>
      <family val="2"/>
      <charset val="161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sz val="10"/>
      <color indexed="8"/>
      <name val="MS Sans Serif"/>
      <family val="2"/>
      <charset val="161"/>
    </font>
    <font>
      <b/>
      <i/>
      <sz val="10"/>
      <name val="Arial"/>
      <family val="2"/>
      <charset val="161"/>
    </font>
    <font>
      <b/>
      <sz val="10"/>
      <name val="Tahoma"/>
      <family val="2"/>
      <charset val="161"/>
    </font>
    <font>
      <b/>
      <sz val="12"/>
      <name val="Arial"/>
      <family val="2"/>
      <charset val="161"/>
    </font>
    <font>
      <sz val="12"/>
      <name val="Arial"/>
      <family val="2"/>
      <charset val="161"/>
    </font>
    <font>
      <sz val="11"/>
      <name val="Century Gothic"/>
      <family val="2"/>
      <charset val="161"/>
    </font>
    <font>
      <b/>
      <sz val="1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4" fillId="0" borderId="0"/>
  </cellStyleXfs>
  <cellXfs count="172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10" fillId="0" borderId="1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/>
    <xf numFmtId="44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2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9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1" xfId="1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left" vertical="top" wrapText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3" fillId="0" borderId="1" xfId="1" applyNumberFormat="1" applyFont="1" applyFill="1" applyBorder="1" applyAlignment="1">
      <alignment horizontal="center" vertical="center" wrapText="1"/>
    </xf>
    <xf numFmtId="2" fontId="23" fillId="2" borderId="1" xfId="1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0" fontId="23" fillId="0" borderId="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wrapText="1"/>
    </xf>
    <xf numFmtId="0" fontId="23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0" fontId="23" fillId="2" borderId="1" xfId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9" fontId="23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 applyProtection="1">
      <alignment horizontal="center" vertical="top" wrapText="1"/>
      <protection locked="0"/>
    </xf>
    <xf numFmtId="0" fontId="0" fillId="0" borderId="1" xfId="0" applyBorder="1"/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4" fontId="21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9" fontId="21" fillId="0" borderId="1" xfId="0" applyNumberFormat="1" applyFont="1" applyBorder="1" applyAlignment="1">
      <alignment horizontal="right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4" fontId="21" fillId="0" borderId="0" xfId="0" applyNumberFormat="1" applyFont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/>
    <xf numFmtId="0" fontId="0" fillId="0" borderId="0" xfId="0" applyFill="1" applyBorder="1"/>
    <xf numFmtId="4" fontId="2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/>
    <xf numFmtId="4" fontId="25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/>
    </xf>
    <xf numFmtId="164" fontId="21" fillId="0" borderId="0" xfId="0" applyNumberFormat="1" applyFont="1" applyFill="1" applyBorder="1"/>
    <xf numFmtId="4" fontId="21" fillId="0" borderId="0" xfId="0" applyNumberFormat="1" applyFont="1" applyFill="1" applyBorder="1"/>
    <xf numFmtId="0" fontId="23" fillId="3" borderId="1" xfId="0" applyFont="1" applyFill="1" applyBorder="1" applyAlignment="1" applyProtection="1">
      <alignment horizontal="center" vertical="center" wrapText="1"/>
      <protection locked="0"/>
    </xf>
    <xf numFmtId="2" fontId="18" fillId="0" borderId="1" xfId="0" applyNumberFormat="1" applyFont="1" applyBorder="1" applyAlignment="1">
      <alignment vertical="center"/>
    </xf>
    <xf numFmtId="2" fontId="2" fillId="0" borderId="0" xfId="0" applyNumberFormat="1" applyFont="1" applyFill="1" applyBorder="1"/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2" fontId="3" fillId="0" borderId="1" xfId="0" applyNumberFormat="1" applyFont="1" applyBorder="1"/>
    <xf numFmtId="0" fontId="0" fillId="0" borderId="1" xfId="0" applyFill="1" applyBorder="1"/>
    <xf numFmtId="4" fontId="21" fillId="0" borderId="1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 applyProtection="1">
      <alignment horizontal="right"/>
      <protection locked="0"/>
    </xf>
    <xf numFmtId="0" fontId="23" fillId="0" borderId="1" xfId="0" applyFont="1" applyBorder="1" applyAlignment="1">
      <alignment wrapText="1"/>
    </xf>
    <xf numFmtId="4" fontId="22" fillId="0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>
      <alignment horizontal="left" vertical="top" wrapText="1"/>
    </xf>
    <xf numFmtId="4" fontId="21" fillId="0" borderId="1" xfId="1" applyNumberFormat="1" applyFont="1" applyFill="1" applyBorder="1" applyAlignment="1">
      <alignment horizontal="right" wrapText="1"/>
    </xf>
    <xf numFmtId="4" fontId="21" fillId="0" borderId="1" xfId="1" applyNumberFormat="1" applyFont="1" applyFill="1" applyBorder="1" applyAlignment="1">
      <alignment vertical="center" wrapText="1"/>
    </xf>
    <xf numFmtId="4" fontId="21" fillId="0" borderId="1" xfId="0" applyNumberFormat="1" applyFont="1" applyFill="1" applyBorder="1" applyAlignment="1" applyProtection="1">
      <alignment horizontal="center" vertical="center"/>
      <protection locked="0"/>
    </xf>
    <xf numFmtId="164" fontId="21" fillId="0" borderId="1" xfId="0" applyNumberFormat="1" applyFont="1" applyBorder="1"/>
    <xf numFmtId="0" fontId="21" fillId="0" borderId="2" xfId="0" applyFont="1" applyBorder="1"/>
    <xf numFmtId="0" fontId="21" fillId="0" borderId="5" xfId="0" applyFont="1" applyBorder="1"/>
    <xf numFmtId="164" fontId="21" fillId="0" borderId="4" xfId="0" applyNumberFormat="1" applyFont="1" applyBorder="1"/>
    <xf numFmtId="44" fontId="3" fillId="0" borderId="1" xfId="0" applyNumberFormat="1" applyFont="1" applyBorder="1" applyAlignment="1">
      <alignment vertical="center"/>
    </xf>
    <xf numFmtId="0" fontId="0" fillId="0" borderId="0" xfId="0" applyAlignment="1">
      <alignment vertical="top" wrapText="1"/>
    </xf>
    <xf numFmtId="0" fontId="27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28" fillId="0" borderId="0" xfId="0" applyFont="1" applyAlignment="1">
      <alignment vertical="top" wrapText="1"/>
    </xf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29" fillId="0" borderId="0" xfId="0" applyFont="1"/>
    <xf numFmtId="0" fontId="12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/>
    </xf>
    <xf numFmtId="0" fontId="12" fillId="0" borderId="0" xfId="0" applyFont="1"/>
    <xf numFmtId="4" fontId="30" fillId="0" borderId="0" xfId="0" applyNumberFormat="1" applyFont="1" applyAlignment="1">
      <alignment horizontal="right" vertical="center" wrapText="1"/>
    </xf>
    <xf numFmtId="0" fontId="30" fillId="0" borderId="0" xfId="0" applyFont="1"/>
    <xf numFmtId="0" fontId="21" fillId="0" borderId="1" xfId="0" applyFont="1" applyFill="1" applyBorder="1"/>
    <xf numFmtId="164" fontId="21" fillId="0" borderId="1" xfId="0" applyNumberFormat="1" applyFont="1" applyFill="1" applyBorder="1"/>
    <xf numFmtId="0" fontId="8" fillId="0" borderId="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right" wrapText="1"/>
    </xf>
    <xf numFmtId="0" fontId="15" fillId="0" borderId="6" xfId="0" applyFont="1" applyBorder="1" applyAlignment="1">
      <alignment horizontal="right" wrapText="1"/>
    </xf>
    <xf numFmtId="0" fontId="15" fillId="0" borderId="7" xfId="0" applyFont="1" applyBorder="1" applyAlignment="1">
      <alignment horizontal="right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4" fontId="22" fillId="0" borderId="14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/>
    </xf>
    <xf numFmtId="4" fontId="22" fillId="0" borderId="1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/>
    </xf>
    <xf numFmtId="0" fontId="22" fillId="0" borderId="5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 wrapText="1"/>
    </xf>
    <xf numFmtId="0" fontId="22" fillId="0" borderId="14" xfId="0" applyFont="1" applyFill="1" applyBorder="1" applyAlignment="1">
      <alignment vertical="center" wrapText="1"/>
    </xf>
    <xf numFmtId="0" fontId="21" fillId="4" borderId="8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3" borderId="7" xfId="0" applyFont="1" applyFill="1" applyBorder="1" applyAlignment="1">
      <alignment horizontal="left" vertical="center" wrapText="1"/>
    </xf>
    <xf numFmtId="0" fontId="22" fillId="3" borderId="8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2" fillId="3" borderId="10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22" fillId="3" borderId="13" xfId="0" applyFont="1" applyFill="1" applyBorder="1" applyAlignment="1">
      <alignment horizontal="left" vertical="center" wrapText="1"/>
    </xf>
    <xf numFmtId="0" fontId="22" fillId="0" borderId="1" xfId="1" applyFont="1" applyFill="1" applyBorder="1" applyAlignment="1">
      <alignment horizontal="right" wrapText="1"/>
    </xf>
  </cellXfs>
  <cellStyles count="2">
    <cellStyle name="Βασικό_Φύλλο1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90"/>
  <sheetViews>
    <sheetView tabSelected="1" view="pageBreakPreview" zoomScale="70" zoomScaleNormal="83" zoomScaleSheetLayoutView="70" workbookViewId="0">
      <selection activeCell="J206" sqref="J206"/>
    </sheetView>
  </sheetViews>
  <sheetFormatPr defaultColWidth="9.109375" defaultRowHeight="13.2" x14ac:dyDescent="0.25"/>
  <cols>
    <col min="1" max="1" width="9.44140625" style="2" customWidth="1"/>
    <col min="2" max="2" width="41.33203125" style="2" customWidth="1"/>
    <col min="3" max="4" width="10.88671875" style="2" customWidth="1"/>
    <col min="5" max="5" width="20" style="2" customWidth="1"/>
    <col min="6" max="6" width="11.33203125" style="2" customWidth="1"/>
    <col min="7" max="7" width="13.6640625" style="2" customWidth="1"/>
    <col min="8" max="8" width="12.44140625" style="2" customWidth="1"/>
    <col min="9" max="9" width="14" style="2" customWidth="1"/>
    <col min="10" max="10" width="18.21875" style="2" customWidth="1"/>
    <col min="11" max="11" width="13.5546875" style="4" bestFit="1" customWidth="1"/>
    <col min="12" max="12" width="10.6640625" style="4" bestFit="1" customWidth="1"/>
    <col min="13" max="16384" width="9.109375" style="2"/>
  </cols>
  <sheetData>
    <row r="1" spans="1:135" ht="37.5" customHeight="1" x14ac:dyDescent="0.4">
      <c r="A1" s="127" t="s">
        <v>167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35" ht="58.5" customHeight="1" x14ac:dyDescent="0.25">
      <c r="A2" s="129" t="s">
        <v>331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35" ht="35.25" customHeight="1" x14ac:dyDescent="0.25">
      <c r="A3" s="6" t="s">
        <v>169</v>
      </c>
      <c r="B3" s="6" t="s">
        <v>170</v>
      </c>
      <c r="C3" s="6" t="s">
        <v>3</v>
      </c>
      <c r="D3" s="6" t="s">
        <v>171</v>
      </c>
      <c r="E3" s="6" t="s">
        <v>173</v>
      </c>
      <c r="F3" s="6" t="s">
        <v>2</v>
      </c>
      <c r="G3" s="6" t="s">
        <v>4</v>
      </c>
      <c r="H3" s="6" t="s">
        <v>14</v>
      </c>
      <c r="I3" s="6" t="s">
        <v>174</v>
      </c>
      <c r="J3" s="6" t="s">
        <v>175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</row>
    <row r="4" spans="1:135" ht="34.799999999999997" customHeight="1" x14ac:dyDescent="0.25">
      <c r="A4" s="6"/>
      <c r="B4" s="144" t="s">
        <v>168</v>
      </c>
      <c r="C4" s="144"/>
      <c r="D4" s="144"/>
      <c r="E4" s="144"/>
      <c r="F4" s="144"/>
      <c r="G4" s="144"/>
      <c r="H4" s="144"/>
      <c r="I4" s="144"/>
      <c r="J4" s="14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</row>
    <row r="5" spans="1:135" ht="19.95" customHeight="1" x14ac:dyDescent="0.25">
      <c r="A5" s="17"/>
      <c r="B5" s="145" t="s">
        <v>468</v>
      </c>
      <c r="C5" s="146"/>
      <c r="D5" s="146"/>
      <c r="E5" s="146"/>
      <c r="F5" s="146"/>
      <c r="G5" s="146"/>
      <c r="H5" s="146"/>
      <c r="I5" s="146"/>
      <c r="J5" s="147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</row>
    <row r="6" spans="1:135" ht="52.8" x14ac:dyDescent="0.3">
      <c r="A6" s="14">
        <v>1</v>
      </c>
      <c r="B6" s="7" t="s">
        <v>5</v>
      </c>
      <c r="C6" s="10" t="s">
        <v>8</v>
      </c>
      <c r="D6" s="21" t="s">
        <v>349</v>
      </c>
      <c r="E6" s="15" t="s">
        <v>7</v>
      </c>
      <c r="F6" s="15" t="s">
        <v>6</v>
      </c>
      <c r="G6" s="12">
        <v>4560</v>
      </c>
      <c r="H6" s="23">
        <v>7.9</v>
      </c>
      <c r="I6" s="25">
        <f>PRODUCT(G6:H6)</f>
        <v>36024</v>
      </c>
      <c r="J6" s="9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</row>
    <row r="7" spans="1:135" ht="51" customHeight="1" x14ac:dyDescent="0.3">
      <c r="A7" s="10">
        <v>2</v>
      </c>
      <c r="B7" s="7" t="s">
        <v>9</v>
      </c>
      <c r="C7" s="10" t="s">
        <v>11</v>
      </c>
      <c r="D7" s="21" t="s">
        <v>350</v>
      </c>
      <c r="E7" s="15" t="s">
        <v>476</v>
      </c>
      <c r="F7" s="15" t="s">
        <v>10</v>
      </c>
      <c r="G7" s="12">
        <v>40</v>
      </c>
      <c r="H7" s="24">
        <v>63.2</v>
      </c>
      <c r="I7" s="25">
        <f>PRODUCT(G7:H7)</f>
        <v>2528</v>
      </c>
      <c r="J7" s="74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</row>
    <row r="8" spans="1:135" ht="39.6" x14ac:dyDescent="0.3">
      <c r="A8" s="14">
        <v>3</v>
      </c>
      <c r="B8" s="7" t="s">
        <v>12</v>
      </c>
      <c r="C8" s="10" t="s">
        <v>11</v>
      </c>
      <c r="D8" s="21" t="s">
        <v>351</v>
      </c>
      <c r="E8" s="15" t="s">
        <v>13</v>
      </c>
      <c r="F8" s="15" t="s">
        <v>10</v>
      </c>
      <c r="G8" s="12">
        <v>50</v>
      </c>
      <c r="H8" s="24">
        <v>35.200000000000003</v>
      </c>
      <c r="I8" s="25">
        <f t="shared" ref="I8:I20" si="0">PRODUCT(G8:H8)</f>
        <v>1760.0000000000002</v>
      </c>
      <c r="J8" s="74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</row>
    <row r="9" spans="1:135" ht="39.6" x14ac:dyDescent="0.3">
      <c r="A9" s="10">
        <v>4</v>
      </c>
      <c r="B9" s="7" t="s">
        <v>15</v>
      </c>
      <c r="C9" s="10" t="s">
        <v>17</v>
      </c>
      <c r="D9" s="21" t="s">
        <v>352</v>
      </c>
      <c r="E9" s="15" t="s">
        <v>16</v>
      </c>
      <c r="F9" s="15" t="s">
        <v>477</v>
      </c>
      <c r="G9" s="12">
        <v>1</v>
      </c>
      <c r="H9" s="24">
        <v>300</v>
      </c>
      <c r="I9" s="25">
        <f t="shared" si="0"/>
        <v>300</v>
      </c>
      <c r="J9" s="74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</row>
    <row r="10" spans="1:135" ht="13.8" x14ac:dyDescent="0.3">
      <c r="A10" s="14">
        <v>5</v>
      </c>
      <c r="B10" s="7" t="s">
        <v>18</v>
      </c>
      <c r="C10" s="10" t="s">
        <v>21</v>
      </c>
      <c r="D10" s="21" t="s">
        <v>353</v>
      </c>
      <c r="E10" s="15" t="s">
        <v>19</v>
      </c>
      <c r="F10" s="15" t="s">
        <v>20</v>
      </c>
      <c r="G10" s="12">
        <v>30</v>
      </c>
      <c r="H10" s="24">
        <v>9</v>
      </c>
      <c r="I10" s="25">
        <f>PRODUCT(G10:H10)</f>
        <v>270</v>
      </c>
      <c r="J10" s="74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</row>
    <row r="11" spans="1:135" ht="26.4" x14ac:dyDescent="0.3">
      <c r="A11" s="10">
        <v>6</v>
      </c>
      <c r="B11" s="7" t="s">
        <v>22</v>
      </c>
      <c r="C11" s="10" t="s">
        <v>17</v>
      </c>
      <c r="D11" s="21" t="s">
        <v>354</v>
      </c>
      <c r="E11" s="15" t="s">
        <v>19</v>
      </c>
      <c r="F11" s="15" t="s">
        <v>20</v>
      </c>
      <c r="G11" s="12">
        <v>14</v>
      </c>
      <c r="H11" s="24">
        <v>15</v>
      </c>
      <c r="I11" s="25">
        <f t="shared" si="0"/>
        <v>210</v>
      </c>
      <c r="J11" s="74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</row>
    <row r="12" spans="1:135" ht="31.5" customHeight="1" x14ac:dyDescent="0.3">
      <c r="A12" s="14">
        <v>7</v>
      </c>
      <c r="B12" s="7" t="s">
        <v>23</v>
      </c>
      <c r="C12" s="10" t="s">
        <v>17</v>
      </c>
      <c r="D12" s="21" t="s">
        <v>355</v>
      </c>
      <c r="E12" s="15" t="s">
        <v>19</v>
      </c>
      <c r="F12" s="15" t="s">
        <v>20</v>
      </c>
      <c r="G12" s="12">
        <v>2</v>
      </c>
      <c r="H12" s="24">
        <v>50</v>
      </c>
      <c r="I12" s="25">
        <f t="shared" si="0"/>
        <v>100</v>
      </c>
      <c r="J12" s="74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</row>
    <row r="13" spans="1:135" ht="13.8" x14ac:dyDescent="0.3">
      <c r="A13" s="10">
        <v>8</v>
      </c>
      <c r="B13" s="7" t="s">
        <v>24</v>
      </c>
      <c r="C13" s="10" t="s">
        <v>17</v>
      </c>
      <c r="D13" s="21" t="s">
        <v>356</v>
      </c>
      <c r="E13" s="103" t="s">
        <v>559</v>
      </c>
      <c r="F13" s="103" t="s">
        <v>10</v>
      </c>
      <c r="G13" s="12">
        <v>1</v>
      </c>
      <c r="H13" s="24">
        <v>400</v>
      </c>
      <c r="I13" s="25">
        <f t="shared" si="0"/>
        <v>400</v>
      </c>
      <c r="J13" s="7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</row>
    <row r="14" spans="1:135" ht="39.6" x14ac:dyDescent="0.3">
      <c r="A14" s="10">
        <v>9</v>
      </c>
      <c r="B14" s="104" t="s">
        <v>492</v>
      </c>
      <c r="C14" s="10" t="s">
        <v>11</v>
      </c>
      <c r="D14" s="21" t="s">
        <v>357</v>
      </c>
      <c r="E14" s="103" t="s">
        <v>490</v>
      </c>
      <c r="F14" s="103" t="s">
        <v>491</v>
      </c>
      <c r="G14" s="12">
        <v>210</v>
      </c>
      <c r="H14" s="24">
        <v>10</v>
      </c>
      <c r="I14" s="25">
        <f t="shared" si="0"/>
        <v>2100</v>
      </c>
      <c r="J14" s="74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</row>
    <row r="15" spans="1:135" ht="39.6" x14ac:dyDescent="0.3">
      <c r="A15" s="14">
        <v>10</v>
      </c>
      <c r="B15" s="104" t="s">
        <v>560</v>
      </c>
      <c r="C15" s="10" t="s">
        <v>11</v>
      </c>
      <c r="D15" s="21" t="s">
        <v>358</v>
      </c>
      <c r="E15" s="103" t="s">
        <v>478</v>
      </c>
      <c r="F15" s="103" t="s">
        <v>25</v>
      </c>
      <c r="G15" s="12">
        <v>20</v>
      </c>
      <c r="H15" s="24">
        <v>27.45</v>
      </c>
      <c r="I15" s="25">
        <f t="shared" si="0"/>
        <v>549</v>
      </c>
      <c r="J15" s="7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</row>
    <row r="16" spans="1:135" ht="39.6" x14ac:dyDescent="0.3">
      <c r="A16" s="14">
        <v>11</v>
      </c>
      <c r="B16" s="104" t="s">
        <v>561</v>
      </c>
      <c r="C16" s="10" t="s">
        <v>11</v>
      </c>
      <c r="D16" s="21" t="s">
        <v>359</v>
      </c>
      <c r="E16" s="103" t="s">
        <v>488</v>
      </c>
      <c r="F16" s="103" t="s">
        <v>489</v>
      </c>
      <c r="G16" s="105">
        <v>80</v>
      </c>
      <c r="H16" s="24">
        <v>11.7</v>
      </c>
      <c r="I16" s="25">
        <f t="shared" si="0"/>
        <v>936</v>
      </c>
      <c r="J16" s="7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</row>
    <row r="17" spans="1:135" ht="52.8" x14ac:dyDescent="0.3">
      <c r="A17" s="113">
        <v>12</v>
      </c>
      <c r="B17" s="104" t="s">
        <v>562</v>
      </c>
      <c r="C17" s="10" t="s">
        <v>11</v>
      </c>
      <c r="D17" s="21" t="s">
        <v>360</v>
      </c>
      <c r="E17" s="103" t="s">
        <v>563</v>
      </c>
      <c r="F17" s="103" t="s">
        <v>564</v>
      </c>
      <c r="G17" s="105">
        <v>5</v>
      </c>
      <c r="H17" s="108">
        <v>8.8000000000000007</v>
      </c>
      <c r="I17" s="25">
        <f t="shared" si="0"/>
        <v>44</v>
      </c>
      <c r="J17" s="74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</row>
    <row r="18" spans="1:135" ht="26.4" x14ac:dyDescent="0.3">
      <c r="A18" s="10">
        <v>13</v>
      </c>
      <c r="B18" s="7" t="s">
        <v>26</v>
      </c>
      <c r="C18" s="10" t="s">
        <v>11</v>
      </c>
      <c r="D18" s="21" t="s">
        <v>361</v>
      </c>
      <c r="E18" s="15" t="s">
        <v>27</v>
      </c>
      <c r="F18" s="10" t="s">
        <v>565</v>
      </c>
      <c r="G18" s="12">
        <v>800</v>
      </c>
      <c r="H18" s="24">
        <v>0.9</v>
      </c>
      <c r="I18" s="25">
        <f t="shared" si="0"/>
        <v>720</v>
      </c>
      <c r="J18" s="74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</row>
    <row r="19" spans="1:135" ht="26.4" x14ac:dyDescent="0.3">
      <c r="A19" s="14">
        <v>14</v>
      </c>
      <c r="B19" s="7" t="s">
        <v>28</v>
      </c>
      <c r="C19" s="10" t="s">
        <v>31</v>
      </c>
      <c r="D19" s="21" t="s">
        <v>362</v>
      </c>
      <c r="E19" s="15" t="s">
        <v>29</v>
      </c>
      <c r="F19" s="10" t="s">
        <v>30</v>
      </c>
      <c r="G19" s="12">
        <v>16500</v>
      </c>
      <c r="H19" s="24">
        <v>0.35</v>
      </c>
      <c r="I19" s="25">
        <f t="shared" si="0"/>
        <v>5775</v>
      </c>
      <c r="J19" s="74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</row>
    <row r="20" spans="1:135" ht="26.4" x14ac:dyDescent="0.3">
      <c r="A20" s="10">
        <v>15</v>
      </c>
      <c r="B20" s="7" t="s">
        <v>32</v>
      </c>
      <c r="C20" s="10" t="s">
        <v>11</v>
      </c>
      <c r="D20" s="21" t="s">
        <v>363</v>
      </c>
      <c r="E20" s="15" t="s">
        <v>33</v>
      </c>
      <c r="F20" s="10" t="s">
        <v>34</v>
      </c>
      <c r="G20" s="12">
        <v>1000</v>
      </c>
      <c r="H20" s="109">
        <v>15.7</v>
      </c>
      <c r="I20" s="25">
        <f t="shared" si="0"/>
        <v>15700</v>
      </c>
      <c r="J20" s="1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</row>
    <row r="21" spans="1:135" ht="14.4" customHeight="1" x14ac:dyDescent="0.3">
      <c r="A21" s="8"/>
      <c r="B21" s="7"/>
      <c r="C21" s="10"/>
      <c r="D21" s="21"/>
      <c r="E21" s="9"/>
      <c r="F21" s="13"/>
      <c r="G21" s="11"/>
      <c r="H21" s="12"/>
      <c r="I21" s="8"/>
      <c r="J21" s="75">
        <f>SUM(I6:I20)</f>
        <v>67416</v>
      </c>
      <c r="K21" s="7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</row>
    <row r="22" spans="1:135" ht="18.600000000000001" customHeight="1" x14ac:dyDescent="0.25">
      <c r="A22" s="17"/>
      <c r="B22" s="145" t="s">
        <v>469</v>
      </c>
      <c r="C22" s="146"/>
      <c r="D22" s="146"/>
      <c r="E22" s="146"/>
      <c r="F22" s="146"/>
      <c r="G22" s="146"/>
      <c r="H22" s="146"/>
      <c r="I22" s="146"/>
      <c r="J22" s="147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</row>
    <row r="23" spans="1:135" ht="51" customHeight="1" x14ac:dyDescent="0.3">
      <c r="A23" s="10">
        <v>16</v>
      </c>
      <c r="B23" s="7" t="s">
        <v>35</v>
      </c>
      <c r="C23" s="10" t="s">
        <v>11</v>
      </c>
      <c r="D23" s="21" t="s">
        <v>364</v>
      </c>
      <c r="E23" s="15" t="s">
        <v>36</v>
      </c>
      <c r="F23" s="15" t="s">
        <v>37</v>
      </c>
      <c r="G23" s="8">
        <v>513</v>
      </c>
      <c r="H23" s="8">
        <v>84</v>
      </c>
      <c r="I23" s="25">
        <f t="shared" ref="I23:I34" si="1">PRODUCT(G23:H23)</f>
        <v>43092</v>
      </c>
      <c r="J23" s="74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</row>
    <row r="24" spans="1:135" ht="26.4" x14ac:dyDescent="0.3">
      <c r="A24" s="20">
        <v>17</v>
      </c>
      <c r="B24" s="7" t="s">
        <v>38</v>
      </c>
      <c r="C24" s="10" t="s">
        <v>11</v>
      </c>
      <c r="D24" s="21" t="s">
        <v>365</v>
      </c>
      <c r="E24" s="15" t="s">
        <v>39</v>
      </c>
      <c r="F24" s="15" t="s">
        <v>40</v>
      </c>
      <c r="G24" s="8">
        <v>23</v>
      </c>
      <c r="H24" s="8">
        <v>106</v>
      </c>
      <c r="I24" s="25">
        <f t="shared" si="1"/>
        <v>2438</v>
      </c>
      <c r="J24" s="7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</row>
    <row r="25" spans="1:135" ht="39.6" x14ac:dyDescent="0.3">
      <c r="A25" s="10">
        <v>18</v>
      </c>
      <c r="B25" s="7" t="s">
        <v>41</v>
      </c>
      <c r="C25" s="10" t="s">
        <v>11</v>
      </c>
      <c r="D25" s="21" t="s">
        <v>366</v>
      </c>
      <c r="E25" s="15" t="s">
        <v>42</v>
      </c>
      <c r="F25" s="15" t="s">
        <v>43</v>
      </c>
      <c r="G25" s="8">
        <v>5</v>
      </c>
      <c r="H25" s="8">
        <v>33.700000000000003</v>
      </c>
      <c r="I25" s="25">
        <f t="shared" si="1"/>
        <v>168.5</v>
      </c>
      <c r="J25" s="74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</row>
    <row r="26" spans="1:135" ht="13.8" x14ac:dyDescent="0.3">
      <c r="A26" s="20">
        <v>19</v>
      </c>
      <c r="B26" s="7" t="s">
        <v>44</v>
      </c>
      <c r="C26" s="10" t="s">
        <v>8</v>
      </c>
      <c r="D26" s="21" t="s">
        <v>367</v>
      </c>
      <c r="E26" s="15" t="s">
        <v>74</v>
      </c>
      <c r="F26" s="15" t="s">
        <v>45</v>
      </c>
      <c r="G26" s="1">
        <v>600</v>
      </c>
      <c r="H26" s="8">
        <v>22.5</v>
      </c>
      <c r="I26" s="25">
        <f>PRODUCT(G26:H26)</f>
        <v>13500</v>
      </c>
      <c r="J26" s="74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</row>
    <row r="27" spans="1:135" ht="26.4" x14ac:dyDescent="0.3">
      <c r="A27" s="10">
        <v>20</v>
      </c>
      <c r="B27" s="7" t="s">
        <v>46</v>
      </c>
      <c r="C27" s="10" t="s">
        <v>48</v>
      </c>
      <c r="D27" s="21" t="s">
        <v>368</v>
      </c>
      <c r="E27" s="15" t="s">
        <v>75</v>
      </c>
      <c r="F27" s="15" t="s">
        <v>47</v>
      </c>
      <c r="G27" s="8">
        <v>9500</v>
      </c>
      <c r="H27" s="8">
        <v>1.01</v>
      </c>
      <c r="I27" s="25">
        <f>PRODUCT(G27:H27)</f>
        <v>9595</v>
      </c>
      <c r="J27" s="74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</row>
    <row r="28" spans="1:135" ht="39.6" x14ac:dyDescent="0.3">
      <c r="A28" s="20">
        <v>21</v>
      </c>
      <c r="B28" s="7" t="s">
        <v>49</v>
      </c>
      <c r="C28" s="10" t="s">
        <v>48</v>
      </c>
      <c r="D28" s="21" t="s">
        <v>369</v>
      </c>
      <c r="E28" s="15" t="s">
        <v>50</v>
      </c>
      <c r="F28" s="15" t="s">
        <v>47</v>
      </c>
      <c r="G28" s="8">
        <v>2300</v>
      </c>
      <c r="H28" s="8">
        <v>1.07</v>
      </c>
      <c r="I28" s="25">
        <f t="shared" si="1"/>
        <v>2461</v>
      </c>
      <c r="J28" s="74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</row>
    <row r="29" spans="1:135" ht="13.8" x14ac:dyDescent="0.3">
      <c r="A29" s="10">
        <v>22</v>
      </c>
      <c r="B29" s="7" t="s">
        <v>51</v>
      </c>
      <c r="C29" s="10" t="s">
        <v>8</v>
      </c>
      <c r="D29" s="21" t="s">
        <v>370</v>
      </c>
      <c r="E29" s="15" t="s">
        <v>52</v>
      </c>
      <c r="F29" s="15" t="s">
        <v>47</v>
      </c>
      <c r="G29" s="8">
        <v>240</v>
      </c>
      <c r="H29" s="8">
        <v>2.2000000000000002</v>
      </c>
      <c r="I29" s="25">
        <f t="shared" si="1"/>
        <v>528</v>
      </c>
      <c r="J29" s="74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</row>
    <row r="30" spans="1:135" ht="26.4" x14ac:dyDescent="0.3">
      <c r="A30" s="20">
        <v>23</v>
      </c>
      <c r="B30" s="7" t="s">
        <v>53</v>
      </c>
      <c r="C30" s="10" t="s">
        <v>21</v>
      </c>
      <c r="D30" s="21" t="s">
        <v>371</v>
      </c>
      <c r="E30" s="15" t="s">
        <v>76</v>
      </c>
      <c r="F30" s="15" t="s">
        <v>54</v>
      </c>
      <c r="G30" s="8">
        <v>120</v>
      </c>
      <c r="H30" s="8">
        <v>2.8</v>
      </c>
      <c r="I30" s="25">
        <f t="shared" si="1"/>
        <v>336</v>
      </c>
      <c r="J30" s="74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</row>
    <row r="31" spans="1:135" ht="26.4" x14ac:dyDescent="0.3">
      <c r="A31" s="10">
        <v>24</v>
      </c>
      <c r="B31" s="7" t="s">
        <v>55</v>
      </c>
      <c r="C31" s="10" t="s">
        <v>8</v>
      </c>
      <c r="D31" s="21" t="s">
        <v>372</v>
      </c>
      <c r="E31" s="103" t="s">
        <v>479</v>
      </c>
      <c r="F31" s="15" t="s">
        <v>566</v>
      </c>
      <c r="G31" s="8">
        <v>15</v>
      </c>
      <c r="H31" s="8">
        <v>70.8</v>
      </c>
      <c r="I31" s="25">
        <f t="shared" si="1"/>
        <v>1062</v>
      </c>
      <c r="J31" s="74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</row>
    <row r="32" spans="1:135" ht="26.4" x14ac:dyDescent="0.3">
      <c r="A32" s="20">
        <v>25</v>
      </c>
      <c r="B32" s="7" t="s">
        <v>56</v>
      </c>
      <c r="C32" s="10" t="s">
        <v>8</v>
      </c>
      <c r="D32" s="21" t="s">
        <v>373</v>
      </c>
      <c r="E32" s="15" t="s">
        <v>480</v>
      </c>
      <c r="F32" s="15" t="s">
        <v>57</v>
      </c>
      <c r="G32" s="8">
        <v>130</v>
      </c>
      <c r="H32" s="8">
        <v>5</v>
      </c>
      <c r="I32" s="25">
        <f t="shared" si="1"/>
        <v>650</v>
      </c>
      <c r="J32" s="74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</row>
    <row r="33" spans="1:135" ht="28.2" customHeight="1" x14ac:dyDescent="0.3">
      <c r="A33" s="10">
        <v>26</v>
      </c>
      <c r="B33" s="7" t="s">
        <v>58</v>
      </c>
      <c r="C33" s="10" t="s">
        <v>21</v>
      </c>
      <c r="D33" s="21" t="s">
        <v>374</v>
      </c>
      <c r="E33" s="15" t="s">
        <v>481</v>
      </c>
      <c r="F33" s="15" t="s">
        <v>59</v>
      </c>
      <c r="G33" s="8">
        <v>200</v>
      </c>
      <c r="H33" s="8">
        <v>18</v>
      </c>
      <c r="I33" s="25">
        <f t="shared" si="1"/>
        <v>3600</v>
      </c>
      <c r="J33" s="74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</row>
    <row r="34" spans="1:135" ht="13.8" x14ac:dyDescent="0.3">
      <c r="A34" s="20">
        <v>27</v>
      </c>
      <c r="B34" s="7" t="s">
        <v>60</v>
      </c>
      <c r="C34" s="10" t="s">
        <v>17</v>
      </c>
      <c r="D34" s="21" t="s">
        <v>375</v>
      </c>
      <c r="E34" s="15" t="s">
        <v>482</v>
      </c>
      <c r="F34" s="15" t="s">
        <v>59</v>
      </c>
      <c r="G34" s="106">
        <v>7</v>
      </c>
      <c r="H34" s="8">
        <v>18.5</v>
      </c>
      <c r="I34" s="25">
        <f t="shared" si="1"/>
        <v>129.5</v>
      </c>
      <c r="J34" s="74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</row>
    <row r="35" spans="1:135" ht="51.6" customHeight="1" x14ac:dyDescent="0.3">
      <c r="A35" s="10">
        <v>28</v>
      </c>
      <c r="B35" s="7" t="s">
        <v>61</v>
      </c>
      <c r="C35" s="10" t="s">
        <v>8</v>
      </c>
      <c r="D35" s="21" t="s">
        <v>376</v>
      </c>
      <c r="E35" s="15" t="s">
        <v>62</v>
      </c>
      <c r="F35" s="15" t="s">
        <v>63</v>
      </c>
      <c r="G35" s="8">
        <v>5140</v>
      </c>
      <c r="H35" s="8">
        <v>38</v>
      </c>
      <c r="I35" s="25">
        <f>PRODUCT(G35:H35)</f>
        <v>195320</v>
      </c>
      <c r="J35" s="74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</row>
    <row r="36" spans="1:135" ht="13.8" x14ac:dyDescent="0.3">
      <c r="A36" s="10">
        <v>29</v>
      </c>
      <c r="B36" s="7" t="s">
        <v>589</v>
      </c>
      <c r="C36" s="10" t="s">
        <v>8</v>
      </c>
      <c r="D36" s="21" t="s">
        <v>377</v>
      </c>
      <c r="E36" s="15" t="s">
        <v>590</v>
      </c>
      <c r="F36" s="15" t="s">
        <v>591</v>
      </c>
      <c r="G36" s="8">
        <v>130</v>
      </c>
      <c r="H36" s="8">
        <v>15</v>
      </c>
      <c r="I36" s="25">
        <f>PRODUCT(G36:H36)</f>
        <v>1950</v>
      </c>
      <c r="J36" s="74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</row>
    <row r="37" spans="1:135" s="112" customFormat="1" ht="26.4" x14ac:dyDescent="0.3">
      <c r="A37" s="20">
        <v>30</v>
      </c>
      <c r="B37" s="104" t="s">
        <v>599</v>
      </c>
      <c r="C37" s="20" t="s">
        <v>8</v>
      </c>
      <c r="D37" s="110" t="s">
        <v>378</v>
      </c>
      <c r="E37" s="103" t="s">
        <v>64</v>
      </c>
      <c r="F37" s="103" t="s">
        <v>65</v>
      </c>
      <c r="G37" s="106">
        <v>100</v>
      </c>
      <c r="H37" s="106">
        <v>70</v>
      </c>
      <c r="I37" s="108">
        <f>PRODUCT(G37:H37)</f>
        <v>7000</v>
      </c>
      <c r="J37" s="111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</row>
    <row r="38" spans="1:135" ht="21.6" customHeight="1" x14ac:dyDescent="0.25">
      <c r="A38" s="1"/>
      <c r="B38" s="5"/>
      <c r="C38" s="5"/>
      <c r="D38" s="22"/>
      <c r="E38" s="5"/>
      <c r="F38" s="5"/>
      <c r="G38" s="5"/>
      <c r="H38" s="5"/>
      <c r="I38" s="5"/>
      <c r="J38" s="79">
        <f>SUM(I23:I37)</f>
        <v>281830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</row>
    <row r="39" spans="1:135" ht="18.600000000000001" customHeight="1" x14ac:dyDescent="0.25">
      <c r="A39" s="17"/>
      <c r="B39" s="140" t="s">
        <v>569</v>
      </c>
      <c r="C39" s="141"/>
      <c r="D39" s="141"/>
      <c r="E39" s="141"/>
      <c r="F39" s="141"/>
      <c r="G39" s="141"/>
      <c r="H39" s="141"/>
      <c r="I39" s="142"/>
      <c r="J39" s="1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</row>
    <row r="40" spans="1:135" ht="39.6" x14ac:dyDescent="0.3">
      <c r="A40" s="10">
        <v>31</v>
      </c>
      <c r="B40" s="7" t="s">
        <v>67</v>
      </c>
      <c r="C40" s="10" t="s">
        <v>21</v>
      </c>
      <c r="D40" s="21" t="s">
        <v>379</v>
      </c>
      <c r="E40" s="103" t="s">
        <v>66</v>
      </c>
      <c r="F40" s="16" t="s">
        <v>163</v>
      </c>
      <c r="G40" s="8">
        <v>50</v>
      </c>
      <c r="H40" s="8">
        <v>210</v>
      </c>
      <c r="I40" s="25">
        <f>PRODUCT(G40:H40)</f>
        <v>10500</v>
      </c>
      <c r="J40" s="74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</row>
    <row r="41" spans="1:135" ht="39.6" x14ac:dyDescent="0.3">
      <c r="A41" s="20">
        <v>32</v>
      </c>
      <c r="B41" s="7" t="s">
        <v>68</v>
      </c>
      <c r="C41" s="10" t="s">
        <v>21</v>
      </c>
      <c r="D41" s="21" t="s">
        <v>380</v>
      </c>
      <c r="E41" s="15" t="s">
        <v>471</v>
      </c>
      <c r="F41" s="16" t="s">
        <v>163</v>
      </c>
      <c r="G41" s="8">
        <v>28</v>
      </c>
      <c r="H41" s="8">
        <v>200</v>
      </c>
      <c r="I41" s="25">
        <f t="shared" ref="I41:I46" si="2">PRODUCT(G41:H41)</f>
        <v>5600</v>
      </c>
      <c r="J41" s="74"/>
    </row>
    <row r="42" spans="1:135" ht="45.75" customHeight="1" x14ac:dyDescent="0.3">
      <c r="A42" s="10">
        <v>33</v>
      </c>
      <c r="B42" s="7" t="s">
        <v>69</v>
      </c>
      <c r="C42" s="10" t="s">
        <v>21</v>
      </c>
      <c r="D42" s="21" t="s">
        <v>381</v>
      </c>
      <c r="E42" s="15" t="s">
        <v>472</v>
      </c>
      <c r="F42" s="16" t="s">
        <v>163</v>
      </c>
      <c r="G42" s="8">
        <v>20</v>
      </c>
      <c r="H42" s="8">
        <v>180</v>
      </c>
      <c r="I42" s="25">
        <f>PRODUCT(G42:H42)</f>
        <v>3600</v>
      </c>
      <c r="J42" s="74"/>
      <c r="L42" s="73"/>
    </row>
    <row r="43" spans="1:135" ht="26.4" x14ac:dyDescent="0.3">
      <c r="A43" s="20">
        <v>34</v>
      </c>
      <c r="B43" s="7" t="s">
        <v>70</v>
      </c>
      <c r="C43" s="10" t="s">
        <v>17</v>
      </c>
      <c r="D43" s="21" t="s">
        <v>382</v>
      </c>
      <c r="E43" s="15" t="s">
        <v>473</v>
      </c>
      <c r="F43" s="16" t="s">
        <v>163</v>
      </c>
      <c r="G43" s="8">
        <v>1</v>
      </c>
      <c r="H43" s="8">
        <v>900</v>
      </c>
      <c r="I43" s="25">
        <f>PRODUCT(G43:H43)</f>
        <v>900</v>
      </c>
      <c r="J43" s="74"/>
    </row>
    <row r="44" spans="1:135" ht="26.4" x14ac:dyDescent="0.3">
      <c r="A44" s="10">
        <v>35</v>
      </c>
      <c r="B44" s="7" t="s">
        <v>71</v>
      </c>
      <c r="C44" s="10" t="s">
        <v>17</v>
      </c>
      <c r="D44" s="21" t="s">
        <v>383</v>
      </c>
      <c r="E44" s="15" t="s">
        <v>474</v>
      </c>
      <c r="F44" s="16" t="s">
        <v>163</v>
      </c>
      <c r="G44" s="8">
        <v>1</v>
      </c>
      <c r="H44" s="8">
        <v>1800</v>
      </c>
      <c r="I44" s="25">
        <f t="shared" si="2"/>
        <v>1800</v>
      </c>
      <c r="J44" s="74"/>
    </row>
    <row r="45" spans="1:135" ht="26.4" x14ac:dyDescent="0.3">
      <c r="A45" s="20">
        <v>36</v>
      </c>
      <c r="B45" s="7" t="s">
        <v>72</v>
      </c>
      <c r="C45" s="10" t="s">
        <v>17</v>
      </c>
      <c r="D45" s="21" t="s">
        <v>384</v>
      </c>
      <c r="E45" s="15" t="s">
        <v>475</v>
      </c>
      <c r="F45" s="16" t="s">
        <v>163</v>
      </c>
      <c r="G45" s="8">
        <v>1</v>
      </c>
      <c r="H45" s="8">
        <v>1000</v>
      </c>
      <c r="I45" s="25">
        <f t="shared" si="2"/>
        <v>1000</v>
      </c>
      <c r="J45" s="74"/>
    </row>
    <row r="46" spans="1:135" ht="26.4" x14ac:dyDescent="0.3">
      <c r="A46" s="10">
        <v>37</v>
      </c>
      <c r="B46" s="7" t="s">
        <v>73</v>
      </c>
      <c r="C46" s="10" t="s">
        <v>21</v>
      </c>
      <c r="D46" s="21" t="s">
        <v>385</v>
      </c>
      <c r="E46" s="15" t="s">
        <v>567</v>
      </c>
      <c r="F46" s="16" t="s">
        <v>568</v>
      </c>
      <c r="G46" s="8">
        <v>130</v>
      </c>
      <c r="H46" s="8">
        <v>2.5</v>
      </c>
      <c r="I46" s="25">
        <f t="shared" si="2"/>
        <v>325</v>
      </c>
      <c r="J46" s="74"/>
    </row>
    <row r="47" spans="1:135" x14ac:dyDescent="0.25">
      <c r="A47" s="20">
        <v>38</v>
      </c>
      <c r="B47" s="76" t="s">
        <v>77</v>
      </c>
      <c r="C47" s="10" t="s">
        <v>17</v>
      </c>
      <c r="D47" s="21" t="s">
        <v>386</v>
      </c>
      <c r="E47" s="15" t="s">
        <v>574</v>
      </c>
      <c r="F47" s="16" t="s">
        <v>97</v>
      </c>
      <c r="G47" s="8">
        <v>34</v>
      </c>
      <c r="H47" s="8">
        <v>30</v>
      </c>
      <c r="I47" s="25">
        <f>PRODUCT(G47:H47)</f>
        <v>1020</v>
      </c>
      <c r="J47" s="74"/>
    </row>
    <row r="48" spans="1:135" x14ac:dyDescent="0.25">
      <c r="A48" s="10">
        <v>39</v>
      </c>
      <c r="B48" s="76" t="s">
        <v>78</v>
      </c>
      <c r="C48" s="10" t="s">
        <v>17</v>
      </c>
      <c r="D48" s="21" t="s">
        <v>387</v>
      </c>
      <c r="E48" s="15" t="s">
        <v>575</v>
      </c>
      <c r="F48" s="16" t="s">
        <v>97</v>
      </c>
      <c r="G48" s="8">
        <v>8</v>
      </c>
      <c r="H48" s="8">
        <v>70</v>
      </c>
      <c r="I48" s="25">
        <f t="shared" ref="I48:I67" si="3">PRODUCT(G48:H48)</f>
        <v>560</v>
      </c>
      <c r="J48" s="74"/>
    </row>
    <row r="49" spans="1:10" x14ac:dyDescent="0.25">
      <c r="A49" s="20">
        <v>40</v>
      </c>
      <c r="B49" s="76" t="s">
        <v>79</v>
      </c>
      <c r="C49" s="10" t="s">
        <v>17</v>
      </c>
      <c r="D49" s="21" t="s">
        <v>388</v>
      </c>
      <c r="E49" s="15" t="s">
        <v>576</v>
      </c>
      <c r="F49" s="16" t="s">
        <v>97</v>
      </c>
      <c r="G49" s="8">
        <v>12</v>
      </c>
      <c r="H49" s="8">
        <v>100</v>
      </c>
      <c r="I49" s="25">
        <f>PRODUCT(G49:H49)</f>
        <v>1200</v>
      </c>
      <c r="J49" s="74"/>
    </row>
    <row r="50" spans="1:10" ht="24" customHeight="1" x14ac:dyDescent="0.25">
      <c r="A50" s="10">
        <v>41</v>
      </c>
      <c r="B50" s="77" t="s">
        <v>80</v>
      </c>
      <c r="C50" s="18" t="s">
        <v>17</v>
      </c>
      <c r="D50" s="21" t="s">
        <v>389</v>
      </c>
      <c r="E50" s="15" t="s">
        <v>577</v>
      </c>
      <c r="F50" s="16" t="s">
        <v>97</v>
      </c>
      <c r="G50" s="19">
        <v>4</v>
      </c>
      <c r="H50" s="19">
        <v>300</v>
      </c>
      <c r="I50" s="72">
        <f>PRODUCT(G50:H50)</f>
        <v>1200</v>
      </c>
      <c r="J50" s="78"/>
    </row>
    <row r="51" spans="1:10" x14ac:dyDescent="0.25">
      <c r="A51" s="20">
        <v>42</v>
      </c>
      <c r="B51" s="76" t="s">
        <v>81</v>
      </c>
      <c r="C51" s="10" t="s">
        <v>17</v>
      </c>
      <c r="D51" s="21" t="s">
        <v>390</v>
      </c>
      <c r="E51" s="15" t="s">
        <v>578</v>
      </c>
      <c r="F51" s="16" t="s">
        <v>97</v>
      </c>
      <c r="G51" s="8">
        <v>2</v>
      </c>
      <c r="H51" s="8">
        <v>750</v>
      </c>
      <c r="I51" s="25">
        <f t="shared" si="3"/>
        <v>1500</v>
      </c>
      <c r="J51" s="74"/>
    </row>
    <row r="52" spans="1:10" x14ac:dyDescent="0.25">
      <c r="A52" s="10">
        <v>43</v>
      </c>
      <c r="B52" s="76" t="s">
        <v>82</v>
      </c>
      <c r="C52" s="10" t="s">
        <v>17</v>
      </c>
      <c r="D52" s="21" t="s">
        <v>391</v>
      </c>
      <c r="E52" s="15" t="s">
        <v>579</v>
      </c>
      <c r="F52" s="16" t="s">
        <v>97</v>
      </c>
      <c r="G52" s="8">
        <v>3</v>
      </c>
      <c r="H52" s="8">
        <v>550</v>
      </c>
      <c r="I52" s="25">
        <f t="shared" si="3"/>
        <v>1650</v>
      </c>
      <c r="J52" s="74"/>
    </row>
    <row r="53" spans="1:10" x14ac:dyDescent="0.25">
      <c r="A53" s="20">
        <v>44</v>
      </c>
      <c r="B53" s="76" t="s">
        <v>83</v>
      </c>
      <c r="C53" s="10" t="s">
        <v>17</v>
      </c>
      <c r="D53" s="21" t="s">
        <v>392</v>
      </c>
      <c r="E53" s="15" t="s">
        <v>580</v>
      </c>
      <c r="F53" s="16" t="s">
        <v>97</v>
      </c>
      <c r="G53" s="8">
        <v>2</v>
      </c>
      <c r="H53" s="8">
        <v>600</v>
      </c>
      <c r="I53" s="25">
        <f t="shared" si="3"/>
        <v>1200</v>
      </c>
      <c r="J53" s="74"/>
    </row>
    <row r="54" spans="1:10" x14ac:dyDescent="0.25">
      <c r="A54" s="10">
        <v>45</v>
      </c>
      <c r="B54" s="76" t="s">
        <v>84</v>
      </c>
      <c r="C54" s="10" t="s">
        <v>17</v>
      </c>
      <c r="D54" s="21" t="s">
        <v>393</v>
      </c>
      <c r="E54" s="15" t="s">
        <v>581</v>
      </c>
      <c r="F54" s="16" t="s">
        <v>97</v>
      </c>
      <c r="G54" s="8">
        <v>4</v>
      </c>
      <c r="H54" s="8">
        <v>800</v>
      </c>
      <c r="I54" s="25">
        <f t="shared" si="3"/>
        <v>3200</v>
      </c>
      <c r="J54" s="74"/>
    </row>
    <row r="55" spans="1:10" x14ac:dyDescent="0.25">
      <c r="A55" s="20">
        <v>46</v>
      </c>
      <c r="B55" s="76" t="s">
        <v>85</v>
      </c>
      <c r="C55" s="10" t="s">
        <v>17</v>
      </c>
      <c r="D55" s="21" t="s">
        <v>394</v>
      </c>
      <c r="E55" s="15" t="s">
        <v>582</v>
      </c>
      <c r="F55" s="16" t="s">
        <v>97</v>
      </c>
      <c r="G55" s="8">
        <v>2</v>
      </c>
      <c r="H55" s="8">
        <v>400</v>
      </c>
      <c r="I55" s="25">
        <f>PRODUCT(G55:H55)</f>
        <v>800</v>
      </c>
      <c r="J55" s="74"/>
    </row>
    <row r="56" spans="1:10" x14ac:dyDescent="0.25">
      <c r="A56" s="10">
        <v>47</v>
      </c>
      <c r="B56" s="76" t="s">
        <v>86</v>
      </c>
      <c r="C56" s="10" t="s">
        <v>17</v>
      </c>
      <c r="D56" s="21" t="s">
        <v>395</v>
      </c>
      <c r="E56" s="15" t="s">
        <v>570</v>
      </c>
      <c r="F56" s="16" t="s">
        <v>97</v>
      </c>
      <c r="G56" s="8">
        <v>1</v>
      </c>
      <c r="H56" s="8">
        <v>250</v>
      </c>
      <c r="I56" s="25">
        <f t="shared" si="3"/>
        <v>250</v>
      </c>
      <c r="J56" s="74"/>
    </row>
    <row r="57" spans="1:10" x14ac:dyDescent="0.25">
      <c r="A57" s="20">
        <v>48</v>
      </c>
      <c r="B57" s="76" t="s">
        <v>87</v>
      </c>
      <c r="C57" s="10" t="s">
        <v>17</v>
      </c>
      <c r="D57" s="21" t="s">
        <v>396</v>
      </c>
      <c r="E57" s="15" t="s">
        <v>571</v>
      </c>
      <c r="F57" s="16" t="s">
        <v>97</v>
      </c>
      <c r="G57" s="8">
        <v>3</v>
      </c>
      <c r="H57" s="8">
        <v>400</v>
      </c>
      <c r="I57" s="25">
        <f t="shared" si="3"/>
        <v>1200</v>
      </c>
      <c r="J57" s="74"/>
    </row>
    <row r="58" spans="1:10" x14ac:dyDescent="0.25">
      <c r="A58" s="10">
        <v>49</v>
      </c>
      <c r="B58" s="76" t="s">
        <v>88</v>
      </c>
      <c r="C58" s="10" t="s">
        <v>17</v>
      </c>
      <c r="D58" s="21" t="s">
        <v>397</v>
      </c>
      <c r="E58" s="15" t="s">
        <v>572</v>
      </c>
      <c r="F58" s="16" t="s">
        <v>97</v>
      </c>
      <c r="G58" s="8">
        <v>2</v>
      </c>
      <c r="H58" s="8">
        <v>800</v>
      </c>
      <c r="I58" s="25">
        <f t="shared" si="3"/>
        <v>1600</v>
      </c>
      <c r="J58" s="74"/>
    </row>
    <row r="59" spans="1:10" x14ac:dyDescent="0.25">
      <c r="A59" s="20">
        <v>50</v>
      </c>
      <c r="B59" s="76" t="s">
        <v>89</v>
      </c>
      <c r="C59" s="10" t="s">
        <v>17</v>
      </c>
      <c r="D59" s="21" t="s">
        <v>398</v>
      </c>
      <c r="E59" s="15" t="s">
        <v>573</v>
      </c>
      <c r="F59" s="16" t="s">
        <v>97</v>
      </c>
      <c r="G59" s="8">
        <v>2</v>
      </c>
      <c r="H59" s="8">
        <v>800</v>
      </c>
      <c r="I59" s="25">
        <f>PRODUCT(G59:H59)</f>
        <v>1600</v>
      </c>
      <c r="J59" s="74"/>
    </row>
    <row r="60" spans="1:10" ht="26.4" x14ac:dyDescent="0.25">
      <c r="A60" s="10">
        <v>51</v>
      </c>
      <c r="B60" s="76" t="s">
        <v>90</v>
      </c>
      <c r="C60" s="10" t="s">
        <v>21</v>
      </c>
      <c r="D60" s="21" t="s">
        <v>399</v>
      </c>
      <c r="E60" s="15" t="s">
        <v>583</v>
      </c>
      <c r="F60" s="16" t="s">
        <v>97</v>
      </c>
      <c r="G60" s="8">
        <v>140</v>
      </c>
      <c r="H60" s="8">
        <v>50</v>
      </c>
      <c r="I60" s="25">
        <f t="shared" si="3"/>
        <v>7000</v>
      </c>
      <c r="J60" s="74"/>
    </row>
    <row r="61" spans="1:10" ht="26.4" x14ac:dyDescent="0.25">
      <c r="A61" s="20">
        <v>52</v>
      </c>
      <c r="B61" s="76" t="s">
        <v>91</v>
      </c>
      <c r="C61" s="10" t="s">
        <v>21</v>
      </c>
      <c r="D61" s="21" t="s">
        <v>400</v>
      </c>
      <c r="E61" s="15" t="s">
        <v>584</v>
      </c>
      <c r="F61" s="16" t="s">
        <v>97</v>
      </c>
      <c r="G61" s="8">
        <v>25</v>
      </c>
      <c r="H61" s="8">
        <v>120</v>
      </c>
      <c r="I61" s="25">
        <f t="shared" si="3"/>
        <v>3000</v>
      </c>
      <c r="J61" s="74"/>
    </row>
    <row r="62" spans="1:10" ht="26.4" x14ac:dyDescent="0.25">
      <c r="A62" s="10">
        <v>53</v>
      </c>
      <c r="B62" s="76" t="s">
        <v>92</v>
      </c>
      <c r="C62" s="10" t="s">
        <v>21</v>
      </c>
      <c r="D62" s="21" t="s">
        <v>401</v>
      </c>
      <c r="E62" s="15" t="s">
        <v>585</v>
      </c>
      <c r="F62" s="16" t="s">
        <v>97</v>
      </c>
      <c r="G62" s="8">
        <v>600</v>
      </c>
      <c r="H62" s="8">
        <v>20</v>
      </c>
      <c r="I62" s="25">
        <f t="shared" si="3"/>
        <v>12000</v>
      </c>
      <c r="J62" s="74"/>
    </row>
    <row r="63" spans="1:10" ht="39.6" x14ac:dyDescent="0.25">
      <c r="A63" s="20">
        <v>54</v>
      </c>
      <c r="B63" s="76" t="s">
        <v>158</v>
      </c>
      <c r="C63" s="10" t="s">
        <v>17</v>
      </c>
      <c r="D63" s="21" t="s">
        <v>402</v>
      </c>
      <c r="E63" s="15" t="s">
        <v>159</v>
      </c>
      <c r="F63" s="16" t="s">
        <v>165</v>
      </c>
      <c r="G63" s="8">
        <v>1</v>
      </c>
      <c r="H63" s="8">
        <v>12000</v>
      </c>
      <c r="I63" s="25">
        <f t="shared" si="3"/>
        <v>12000</v>
      </c>
      <c r="J63" s="74"/>
    </row>
    <row r="64" spans="1:10" ht="26.4" x14ac:dyDescent="0.25">
      <c r="A64" s="10">
        <v>55</v>
      </c>
      <c r="B64" s="76" t="s">
        <v>98</v>
      </c>
      <c r="C64" s="10" t="s">
        <v>17</v>
      </c>
      <c r="D64" s="21" t="s">
        <v>487</v>
      </c>
      <c r="E64" s="15" t="s">
        <v>99</v>
      </c>
      <c r="F64" s="16" t="s">
        <v>586</v>
      </c>
      <c r="G64" s="8">
        <v>1</v>
      </c>
      <c r="H64" s="8">
        <v>200</v>
      </c>
      <c r="I64" s="25">
        <f t="shared" si="3"/>
        <v>200</v>
      </c>
      <c r="J64" s="74"/>
    </row>
    <row r="65" spans="1:10" x14ac:dyDescent="0.25">
      <c r="A65" s="20">
        <v>56</v>
      </c>
      <c r="B65" s="76" t="s">
        <v>93</v>
      </c>
      <c r="C65" s="10" t="s">
        <v>17</v>
      </c>
      <c r="D65" s="21" t="s">
        <v>403</v>
      </c>
      <c r="E65" s="15" t="s">
        <v>94</v>
      </c>
      <c r="F65" s="16" t="s">
        <v>164</v>
      </c>
      <c r="G65" s="8">
        <v>17</v>
      </c>
      <c r="H65" s="8">
        <v>240</v>
      </c>
      <c r="I65" s="25">
        <f t="shared" si="3"/>
        <v>4080</v>
      </c>
      <c r="J65" s="74"/>
    </row>
    <row r="66" spans="1:10" x14ac:dyDescent="0.25">
      <c r="A66" s="10">
        <v>57</v>
      </c>
      <c r="B66" s="76" t="s">
        <v>161</v>
      </c>
      <c r="C66" s="10" t="s">
        <v>17</v>
      </c>
      <c r="D66" s="21" t="s">
        <v>404</v>
      </c>
      <c r="E66" s="15" t="s">
        <v>94</v>
      </c>
      <c r="F66" s="16" t="s">
        <v>164</v>
      </c>
      <c r="G66" s="8">
        <v>18</v>
      </c>
      <c r="H66" s="8">
        <v>190</v>
      </c>
      <c r="I66" s="25">
        <f t="shared" si="3"/>
        <v>3420</v>
      </c>
      <c r="J66" s="74"/>
    </row>
    <row r="67" spans="1:10" x14ac:dyDescent="0.25">
      <c r="A67" s="20">
        <v>58</v>
      </c>
      <c r="B67" s="76" t="s">
        <v>95</v>
      </c>
      <c r="C67" s="10" t="s">
        <v>17</v>
      </c>
      <c r="D67" s="21" t="s">
        <v>405</v>
      </c>
      <c r="E67" s="15" t="s">
        <v>96</v>
      </c>
      <c r="F67" s="16" t="s">
        <v>97</v>
      </c>
      <c r="G67" s="1">
        <v>1</v>
      </c>
      <c r="H67" s="8">
        <v>150</v>
      </c>
      <c r="I67" s="25">
        <f t="shared" si="3"/>
        <v>150</v>
      </c>
      <c r="J67" s="74"/>
    </row>
    <row r="68" spans="1:10" ht="26.4" x14ac:dyDescent="0.25">
      <c r="A68" s="10">
        <v>59</v>
      </c>
      <c r="B68" s="107" t="s">
        <v>483</v>
      </c>
      <c r="C68" s="10" t="s">
        <v>17</v>
      </c>
      <c r="D68" s="21" t="s">
        <v>406</v>
      </c>
      <c r="E68" s="15" t="s">
        <v>485</v>
      </c>
      <c r="F68" s="16" t="s">
        <v>486</v>
      </c>
      <c r="G68" s="1">
        <v>2</v>
      </c>
      <c r="H68" s="8">
        <v>270</v>
      </c>
      <c r="I68" s="25">
        <f>PRODUCT(G68:H68)</f>
        <v>540</v>
      </c>
      <c r="J68" s="74"/>
    </row>
    <row r="69" spans="1:10" ht="25.2" customHeight="1" x14ac:dyDescent="0.25">
      <c r="A69" s="20">
        <v>60</v>
      </c>
      <c r="B69" s="107" t="s">
        <v>484</v>
      </c>
      <c r="C69" s="10" t="s">
        <v>17</v>
      </c>
      <c r="D69" s="21" t="s">
        <v>407</v>
      </c>
      <c r="E69" s="15" t="s">
        <v>100</v>
      </c>
      <c r="F69" s="16" t="s">
        <v>101</v>
      </c>
      <c r="G69" s="1">
        <v>2</v>
      </c>
      <c r="H69" s="8">
        <v>450</v>
      </c>
      <c r="I69" s="25">
        <f>PRODUCT(G69:H69)</f>
        <v>900</v>
      </c>
      <c r="J69" s="74"/>
    </row>
    <row r="70" spans="1:10" ht="30.6" customHeight="1" x14ac:dyDescent="0.25">
      <c r="A70" s="10">
        <v>61</v>
      </c>
      <c r="B70" s="76" t="s">
        <v>102</v>
      </c>
      <c r="C70" s="10" t="s">
        <v>17</v>
      </c>
      <c r="D70" s="21" t="s">
        <v>408</v>
      </c>
      <c r="E70" s="15" t="s">
        <v>103</v>
      </c>
      <c r="F70" s="16" t="s">
        <v>101</v>
      </c>
      <c r="G70" s="1">
        <v>32</v>
      </c>
      <c r="H70" s="106">
        <v>170</v>
      </c>
      <c r="I70" s="25">
        <f>PRODUCT(G70:H70)</f>
        <v>5440</v>
      </c>
      <c r="J70" s="74"/>
    </row>
    <row r="71" spans="1:10" x14ac:dyDescent="0.25">
      <c r="A71" s="20">
        <v>62</v>
      </c>
      <c r="B71" s="76" t="s">
        <v>160</v>
      </c>
      <c r="C71" s="10" t="s">
        <v>17</v>
      </c>
      <c r="D71" s="21" t="s">
        <v>409</v>
      </c>
      <c r="E71" s="15" t="s">
        <v>103</v>
      </c>
      <c r="F71" s="16" t="s">
        <v>101</v>
      </c>
      <c r="G71" s="1">
        <v>1</v>
      </c>
      <c r="H71" s="8">
        <v>300</v>
      </c>
      <c r="I71" s="25">
        <f>PRODUCT(G71:H71)</f>
        <v>300</v>
      </c>
      <c r="J71" s="1"/>
    </row>
    <row r="72" spans="1:10" ht="24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75">
        <f>SUM(I40:I71)</f>
        <v>89735</v>
      </c>
    </row>
    <row r="73" spans="1:10" ht="24" customHeight="1" x14ac:dyDescent="0.25">
      <c r="A73" s="17"/>
      <c r="B73" s="140" t="s">
        <v>470</v>
      </c>
      <c r="C73" s="141"/>
      <c r="D73" s="141"/>
      <c r="E73" s="141"/>
      <c r="F73" s="141"/>
      <c r="G73" s="141"/>
      <c r="H73" s="141"/>
      <c r="I73" s="142"/>
      <c r="J73" s="1"/>
    </row>
    <row r="74" spans="1:10" ht="52.8" x14ac:dyDescent="0.25">
      <c r="A74" s="10">
        <v>63</v>
      </c>
      <c r="B74" s="76" t="s">
        <v>104</v>
      </c>
      <c r="C74" s="10" t="s">
        <v>8</v>
      </c>
      <c r="D74" s="21" t="s">
        <v>410</v>
      </c>
      <c r="E74" s="15" t="s">
        <v>105</v>
      </c>
      <c r="F74" s="16" t="s">
        <v>63</v>
      </c>
      <c r="G74" s="8">
        <v>80</v>
      </c>
      <c r="H74" s="8">
        <v>5</v>
      </c>
      <c r="I74" s="25">
        <f>PRODUCT(G74:H74)</f>
        <v>400</v>
      </c>
      <c r="J74" s="74"/>
    </row>
    <row r="75" spans="1:10" ht="52.8" x14ac:dyDescent="0.25">
      <c r="A75" s="10">
        <v>64</v>
      </c>
      <c r="B75" s="76" t="s">
        <v>106</v>
      </c>
      <c r="C75" s="10" t="s">
        <v>8</v>
      </c>
      <c r="D75" s="21" t="s">
        <v>411</v>
      </c>
      <c r="E75" s="15" t="s">
        <v>107</v>
      </c>
      <c r="F75" s="16" t="s">
        <v>63</v>
      </c>
      <c r="G75" s="8">
        <v>50</v>
      </c>
      <c r="H75" s="8">
        <v>2.7</v>
      </c>
      <c r="I75" s="25">
        <f>PRODUCT(G75:H75)</f>
        <v>135</v>
      </c>
      <c r="J75" s="74"/>
    </row>
    <row r="76" spans="1:10" x14ac:dyDescent="0.25">
      <c r="A76" s="10">
        <v>65</v>
      </c>
      <c r="B76" s="76" t="s">
        <v>112</v>
      </c>
      <c r="C76" s="10" t="s">
        <v>21</v>
      </c>
      <c r="D76" s="21" t="s">
        <v>412</v>
      </c>
      <c r="E76" s="15" t="s">
        <v>587</v>
      </c>
      <c r="F76" s="16" t="s">
        <v>166</v>
      </c>
      <c r="G76" s="8">
        <v>40</v>
      </c>
      <c r="H76" s="8">
        <v>25</v>
      </c>
      <c r="I76" s="25">
        <f>PRODUCT(G76:H76)</f>
        <v>1000</v>
      </c>
      <c r="J76" s="74"/>
    </row>
    <row r="77" spans="1:10" ht="24.75" customHeight="1" x14ac:dyDescent="0.25">
      <c r="A77" s="10">
        <v>66</v>
      </c>
      <c r="B77" s="76" t="s">
        <v>108</v>
      </c>
      <c r="C77" s="10" t="s">
        <v>8</v>
      </c>
      <c r="D77" s="21" t="s">
        <v>413</v>
      </c>
      <c r="E77" s="15" t="s">
        <v>109</v>
      </c>
      <c r="F77" s="16" t="s">
        <v>110</v>
      </c>
      <c r="G77" s="8">
        <v>50</v>
      </c>
      <c r="H77" s="8">
        <v>2.4</v>
      </c>
      <c r="I77" s="25">
        <f>PRODUCT(G77:H77)</f>
        <v>120</v>
      </c>
      <c r="J77" s="74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79">
        <f>SUM(I74:I77)</f>
        <v>1655</v>
      </c>
    </row>
    <row r="79" spans="1:10" x14ac:dyDescent="0.25">
      <c r="A79" s="1"/>
      <c r="B79" s="148" t="s">
        <v>190</v>
      </c>
      <c r="C79" s="148"/>
      <c r="D79" s="148"/>
      <c r="E79" s="148"/>
      <c r="F79" s="148"/>
      <c r="G79" s="148"/>
      <c r="H79" s="148"/>
      <c r="I79" s="148"/>
      <c r="J79" s="79">
        <f>J78+J72+J38+J21</f>
        <v>440636</v>
      </c>
    </row>
    <row r="80" spans="1:10" x14ac:dyDescent="0.25">
      <c r="A80" s="10"/>
      <c r="B80" s="76"/>
      <c r="C80" s="10"/>
      <c r="D80" s="21"/>
      <c r="E80" s="15"/>
      <c r="F80" s="16"/>
      <c r="G80" s="1"/>
      <c r="H80" s="8"/>
      <c r="I80" s="74"/>
      <c r="J80" s="74"/>
    </row>
    <row r="81" spans="1:10" ht="40.200000000000003" customHeight="1" x14ac:dyDescent="0.25">
      <c r="A81" s="143" t="s">
        <v>172</v>
      </c>
      <c r="B81" s="143"/>
      <c r="C81" s="143"/>
      <c r="D81" s="143"/>
      <c r="E81" s="143"/>
      <c r="F81" s="143"/>
      <c r="G81" s="143"/>
      <c r="H81" s="143"/>
      <c r="I81" s="143"/>
      <c r="J81" s="1"/>
    </row>
    <row r="82" spans="1:10" ht="26.4" x14ac:dyDescent="0.25">
      <c r="A82" s="10">
        <v>1</v>
      </c>
      <c r="B82" s="76" t="s">
        <v>111</v>
      </c>
      <c r="C82" s="10" t="s">
        <v>11</v>
      </c>
      <c r="D82" s="21" t="s">
        <v>414</v>
      </c>
      <c r="E82" s="15" t="s">
        <v>113</v>
      </c>
      <c r="F82" s="16" t="s">
        <v>114</v>
      </c>
      <c r="G82" s="12">
        <v>250</v>
      </c>
      <c r="H82" s="8">
        <v>8.5</v>
      </c>
      <c r="I82" s="8">
        <f t="shared" ref="I82:I89" si="4">PRODUCT(G82:H82)</f>
        <v>2125</v>
      </c>
      <c r="J82" s="74"/>
    </row>
    <row r="83" spans="1:10" ht="48.6" customHeight="1" x14ac:dyDescent="0.25">
      <c r="A83" s="10">
        <v>2</v>
      </c>
      <c r="B83" s="76" t="s">
        <v>115</v>
      </c>
      <c r="C83" s="10" t="s">
        <v>11</v>
      </c>
      <c r="D83" s="21" t="s">
        <v>415</v>
      </c>
      <c r="E83" s="15" t="s">
        <v>116</v>
      </c>
      <c r="F83" s="16" t="s">
        <v>117</v>
      </c>
      <c r="G83" s="12">
        <v>120</v>
      </c>
      <c r="H83" s="8">
        <v>40</v>
      </c>
      <c r="I83" s="8">
        <f t="shared" si="4"/>
        <v>4800</v>
      </c>
      <c r="J83" s="74"/>
    </row>
    <row r="84" spans="1:10" ht="12.6" customHeight="1" x14ac:dyDescent="0.25">
      <c r="A84" s="10">
        <v>3</v>
      </c>
      <c r="B84" s="76" t="s">
        <v>118</v>
      </c>
      <c r="C84" s="10" t="s">
        <v>11</v>
      </c>
      <c r="D84" s="21" t="s">
        <v>416</v>
      </c>
      <c r="E84" s="15" t="s">
        <v>119</v>
      </c>
      <c r="F84" s="16" t="s">
        <v>120</v>
      </c>
      <c r="G84" s="8">
        <v>100</v>
      </c>
      <c r="H84" s="8">
        <v>15</v>
      </c>
      <c r="I84" s="8">
        <f t="shared" si="4"/>
        <v>1500</v>
      </c>
      <c r="J84" s="74"/>
    </row>
    <row r="85" spans="1:10" ht="47.4" customHeight="1" x14ac:dyDescent="0.25">
      <c r="A85" s="10">
        <v>4</v>
      </c>
      <c r="B85" s="76" t="s">
        <v>121</v>
      </c>
      <c r="C85" s="10" t="s">
        <v>124</v>
      </c>
      <c r="D85" s="21" t="s">
        <v>417</v>
      </c>
      <c r="E85" s="15" t="s">
        <v>122</v>
      </c>
      <c r="F85" s="16" t="s">
        <v>123</v>
      </c>
      <c r="G85" s="8">
        <v>1</v>
      </c>
      <c r="H85" s="8">
        <v>105</v>
      </c>
      <c r="I85" s="8">
        <f t="shared" si="4"/>
        <v>105</v>
      </c>
      <c r="J85" s="74"/>
    </row>
    <row r="86" spans="1:10" x14ac:dyDescent="0.25">
      <c r="A86" s="10">
        <v>5</v>
      </c>
      <c r="B86" s="76" t="s">
        <v>125</v>
      </c>
      <c r="C86" s="10" t="s">
        <v>11</v>
      </c>
      <c r="D86" s="21" t="s">
        <v>418</v>
      </c>
      <c r="E86" s="15" t="s">
        <v>126</v>
      </c>
      <c r="F86" s="16" t="s">
        <v>127</v>
      </c>
      <c r="G86" s="8">
        <v>100</v>
      </c>
      <c r="H86" s="8">
        <v>5</v>
      </c>
      <c r="I86" s="8">
        <f t="shared" si="4"/>
        <v>500</v>
      </c>
      <c r="J86" s="74"/>
    </row>
    <row r="87" spans="1:10" ht="39.6" x14ac:dyDescent="0.25">
      <c r="A87" s="10">
        <v>6</v>
      </c>
      <c r="B87" s="76" t="s">
        <v>128</v>
      </c>
      <c r="C87" s="10" t="s">
        <v>17</v>
      </c>
      <c r="D87" s="21" t="s">
        <v>419</v>
      </c>
      <c r="E87" s="15" t="s">
        <v>129</v>
      </c>
      <c r="F87" s="16" t="s">
        <v>130</v>
      </c>
      <c r="G87" s="8">
        <v>800</v>
      </c>
      <c r="H87" s="8">
        <v>0.65</v>
      </c>
      <c r="I87" s="8">
        <f t="shared" si="4"/>
        <v>520</v>
      </c>
      <c r="J87" s="74"/>
    </row>
    <row r="88" spans="1:10" ht="39.6" x14ac:dyDescent="0.25">
      <c r="A88" s="10">
        <v>7</v>
      </c>
      <c r="B88" s="76" t="s">
        <v>131</v>
      </c>
      <c r="C88" s="10" t="s">
        <v>17</v>
      </c>
      <c r="D88" s="21" t="s">
        <v>420</v>
      </c>
      <c r="E88" s="15" t="s">
        <v>132</v>
      </c>
      <c r="F88" s="16" t="s">
        <v>133</v>
      </c>
      <c r="G88" s="8">
        <v>13</v>
      </c>
      <c r="H88" s="8">
        <v>1.6</v>
      </c>
      <c r="I88" s="8">
        <f t="shared" si="4"/>
        <v>20.8</v>
      </c>
      <c r="J88" s="74"/>
    </row>
    <row r="89" spans="1:10" x14ac:dyDescent="0.25">
      <c r="A89" s="10">
        <v>8</v>
      </c>
      <c r="B89" s="76" t="s">
        <v>134</v>
      </c>
      <c r="C89" s="10" t="s">
        <v>17</v>
      </c>
      <c r="D89" s="21" t="s">
        <v>421</v>
      </c>
      <c r="E89" s="15" t="s">
        <v>135</v>
      </c>
      <c r="F89" s="16" t="s">
        <v>136</v>
      </c>
      <c r="G89" s="8">
        <v>12</v>
      </c>
      <c r="H89" s="8">
        <v>80</v>
      </c>
      <c r="I89" s="8">
        <f t="shared" si="4"/>
        <v>960</v>
      </c>
      <c r="J89" s="74"/>
    </row>
    <row r="90" spans="1:10" ht="24.75" customHeight="1" x14ac:dyDescent="0.25">
      <c r="A90" s="10">
        <v>9</v>
      </c>
      <c r="B90" s="76" t="s">
        <v>137</v>
      </c>
      <c r="C90" s="10" t="s">
        <v>17</v>
      </c>
      <c r="D90" s="21" t="s">
        <v>422</v>
      </c>
      <c r="E90" s="15" t="s">
        <v>138</v>
      </c>
      <c r="F90" s="16" t="s">
        <v>136</v>
      </c>
      <c r="G90" s="8">
        <v>300</v>
      </c>
      <c r="H90" s="8">
        <v>7.4</v>
      </c>
      <c r="I90" s="8">
        <f t="shared" ref="I90:I92" si="5">PRODUCT(G90:H90)</f>
        <v>2220</v>
      </c>
      <c r="J90" s="74"/>
    </row>
    <row r="91" spans="1:10" ht="26.4" x14ac:dyDescent="0.25">
      <c r="A91" s="10">
        <v>10</v>
      </c>
      <c r="B91" s="76" t="s">
        <v>139</v>
      </c>
      <c r="C91" s="10" t="s">
        <v>17</v>
      </c>
      <c r="D91" s="21" t="s">
        <v>423</v>
      </c>
      <c r="E91" s="15" t="s">
        <v>140</v>
      </c>
      <c r="F91" s="16" t="s">
        <v>141</v>
      </c>
      <c r="G91" s="8">
        <v>100</v>
      </c>
      <c r="H91" s="8">
        <v>1.65</v>
      </c>
      <c r="I91" s="8">
        <f t="shared" si="5"/>
        <v>165</v>
      </c>
      <c r="J91" s="74"/>
    </row>
    <row r="92" spans="1:10" ht="26.4" x14ac:dyDescent="0.25">
      <c r="A92" s="10">
        <v>11</v>
      </c>
      <c r="B92" s="76" t="s">
        <v>142</v>
      </c>
      <c r="C92" s="10" t="s">
        <v>124</v>
      </c>
      <c r="D92" s="21" t="s">
        <v>424</v>
      </c>
      <c r="E92" s="15" t="s">
        <v>143</v>
      </c>
      <c r="F92" s="16" t="s">
        <v>144</v>
      </c>
      <c r="G92" s="8">
        <v>0.65</v>
      </c>
      <c r="H92" s="8">
        <v>6000</v>
      </c>
      <c r="I92" s="8">
        <f t="shared" si="5"/>
        <v>3900</v>
      </c>
      <c r="J92" s="74"/>
    </row>
    <row r="93" spans="1:10" ht="26.4" x14ac:dyDescent="0.25">
      <c r="A93" s="10">
        <v>12</v>
      </c>
      <c r="B93" s="76" t="s">
        <v>145</v>
      </c>
      <c r="C93" s="10" t="s">
        <v>17</v>
      </c>
      <c r="D93" s="21" t="s">
        <v>425</v>
      </c>
      <c r="E93" s="15" t="s">
        <v>146</v>
      </c>
      <c r="F93" s="16" t="s">
        <v>136</v>
      </c>
      <c r="G93" s="8">
        <v>13</v>
      </c>
      <c r="H93" s="8">
        <v>4.5</v>
      </c>
      <c r="I93" s="8">
        <f>PRODUCT(G93:H93)</f>
        <v>58.5</v>
      </c>
      <c r="J93" s="74"/>
    </row>
    <row r="94" spans="1:10" ht="26.4" x14ac:dyDescent="0.25">
      <c r="A94" s="10">
        <v>13</v>
      </c>
      <c r="B94" s="76" t="s">
        <v>147</v>
      </c>
      <c r="C94" s="10" t="s">
        <v>17</v>
      </c>
      <c r="D94" s="21" t="s">
        <v>426</v>
      </c>
      <c r="E94" s="15" t="s">
        <v>148</v>
      </c>
      <c r="F94" s="16" t="s">
        <v>136</v>
      </c>
      <c r="G94" s="8">
        <v>160</v>
      </c>
      <c r="H94" s="8">
        <v>0.8</v>
      </c>
      <c r="I94" s="8">
        <f>PRODUCT(G94:H94)</f>
        <v>128</v>
      </c>
      <c r="J94" s="74"/>
    </row>
    <row r="95" spans="1:10" ht="26.4" x14ac:dyDescent="0.25">
      <c r="A95" s="10">
        <v>14</v>
      </c>
      <c r="B95" s="76" t="s">
        <v>149</v>
      </c>
      <c r="C95" s="10" t="s">
        <v>17</v>
      </c>
      <c r="D95" s="21" t="s">
        <v>427</v>
      </c>
      <c r="E95" s="15" t="s">
        <v>150</v>
      </c>
      <c r="F95" s="16" t="s">
        <v>136</v>
      </c>
      <c r="G95" s="8">
        <v>870</v>
      </c>
      <c r="H95" s="8">
        <v>0.4</v>
      </c>
      <c r="I95" s="8">
        <f>PRODUCT(G95:H95)</f>
        <v>348</v>
      </c>
      <c r="J95" s="74"/>
    </row>
    <row r="96" spans="1:10" x14ac:dyDescent="0.25">
      <c r="A96" s="10">
        <v>15</v>
      </c>
      <c r="B96" s="76" t="s">
        <v>151</v>
      </c>
      <c r="C96" s="10" t="s">
        <v>17</v>
      </c>
      <c r="D96" s="21" t="s">
        <v>428</v>
      </c>
      <c r="E96" s="15" t="s">
        <v>152</v>
      </c>
      <c r="F96" s="16" t="s">
        <v>141</v>
      </c>
      <c r="G96" s="8">
        <v>200</v>
      </c>
      <c r="H96" s="8">
        <v>0.4</v>
      </c>
      <c r="I96" s="8">
        <f>PRODUCT(G96:H96)</f>
        <v>80</v>
      </c>
      <c r="J96" s="74"/>
    </row>
    <row r="97" spans="1:10" ht="39.6" x14ac:dyDescent="0.25">
      <c r="A97" s="10">
        <v>16</v>
      </c>
      <c r="B97" s="76" t="s">
        <v>153</v>
      </c>
      <c r="C97" s="10" t="s">
        <v>17</v>
      </c>
      <c r="D97" s="21" t="s">
        <v>429</v>
      </c>
      <c r="E97" s="15" t="s">
        <v>154</v>
      </c>
      <c r="F97" s="16" t="s">
        <v>155</v>
      </c>
      <c r="G97" s="8">
        <v>13</v>
      </c>
      <c r="H97" s="8">
        <v>3</v>
      </c>
      <c r="I97" s="8">
        <f>PRODUCT(G97:H97)</f>
        <v>39</v>
      </c>
      <c r="J97" s="74"/>
    </row>
    <row r="98" spans="1:10" ht="26.4" x14ac:dyDescent="0.25">
      <c r="A98" s="10">
        <v>17</v>
      </c>
      <c r="B98" s="76" t="s">
        <v>162</v>
      </c>
      <c r="C98" s="10" t="s">
        <v>17</v>
      </c>
      <c r="D98" s="21" t="s">
        <v>430</v>
      </c>
      <c r="E98" s="15" t="s">
        <v>156</v>
      </c>
      <c r="F98" s="16" t="s">
        <v>157</v>
      </c>
      <c r="G98" s="8">
        <v>1</v>
      </c>
      <c r="H98" s="8">
        <v>310</v>
      </c>
      <c r="I98" s="8">
        <f t="shared" ref="I98:I115" si="6">PRODUCT(G98:H98)</f>
        <v>310</v>
      </c>
      <c r="J98" s="74"/>
    </row>
    <row r="99" spans="1:10" ht="26.4" x14ac:dyDescent="0.25">
      <c r="A99" s="10">
        <v>18</v>
      </c>
      <c r="B99" s="76" t="s">
        <v>493</v>
      </c>
      <c r="C99" s="10" t="s">
        <v>17</v>
      </c>
      <c r="D99" s="21" t="s">
        <v>431</v>
      </c>
      <c r="E99" s="15" t="s">
        <v>494</v>
      </c>
      <c r="F99" s="16" t="s">
        <v>157</v>
      </c>
      <c r="G99" s="8">
        <v>8</v>
      </c>
      <c r="H99" s="8">
        <v>60</v>
      </c>
      <c r="I99" s="8">
        <f t="shared" si="6"/>
        <v>480</v>
      </c>
      <c r="J99" s="74"/>
    </row>
    <row r="100" spans="1:10" ht="24" customHeight="1" x14ac:dyDescent="0.25">
      <c r="A100" s="10">
        <v>19</v>
      </c>
      <c r="B100" s="76" t="s">
        <v>495</v>
      </c>
      <c r="C100" s="14" t="s">
        <v>496</v>
      </c>
      <c r="D100" s="21" t="s">
        <v>432</v>
      </c>
      <c r="E100" s="15" t="s">
        <v>497</v>
      </c>
      <c r="F100" s="16" t="s">
        <v>498</v>
      </c>
      <c r="G100" s="8">
        <v>100</v>
      </c>
      <c r="H100" s="8">
        <v>1.8</v>
      </c>
      <c r="I100" s="8">
        <f t="shared" si="6"/>
        <v>180</v>
      </c>
      <c r="J100" s="74"/>
    </row>
    <row r="101" spans="1:10" ht="52.8" x14ac:dyDescent="0.25">
      <c r="A101" s="10">
        <v>20</v>
      </c>
      <c r="B101" s="76" t="s">
        <v>499</v>
      </c>
      <c r="C101" s="14" t="s">
        <v>500</v>
      </c>
      <c r="D101" s="21" t="s">
        <v>433</v>
      </c>
      <c r="E101" s="15" t="s">
        <v>501</v>
      </c>
      <c r="F101" s="16" t="s">
        <v>502</v>
      </c>
      <c r="G101" s="8">
        <v>0.65</v>
      </c>
      <c r="H101" s="8">
        <v>76</v>
      </c>
      <c r="I101" s="8">
        <f>PRODUCT(G101:H101)</f>
        <v>49.4</v>
      </c>
      <c r="J101" s="74"/>
    </row>
    <row r="102" spans="1:10" ht="66" x14ac:dyDescent="0.25">
      <c r="A102" s="10">
        <v>21</v>
      </c>
      <c r="B102" s="76" t="s">
        <v>503</v>
      </c>
      <c r="C102" s="14" t="s">
        <v>496</v>
      </c>
      <c r="D102" s="21" t="s">
        <v>434</v>
      </c>
      <c r="E102" s="15" t="s">
        <v>504</v>
      </c>
      <c r="F102" s="16" t="s">
        <v>505</v>
      </c>
      <c r="G102" s="8">
        <v>40</v>
      </c>
      <c r="H102" s="8">
        <v>7.8</v>
      </c>
      <c r="I102" s="8">
        <f t="shared" si="6"/>
        <v>312</v>
      </c>
      <c r="J102" s="74"/>
    </row>
    <row r="103" spans="1:10" ht="66" x14ac:dyDescent="0.25">
      <c r="A103" s="10">
        <v>22</v>
      </c>
      <c r="B103" s="76" t="s">
        <v>506</v>
      </c>
      <c r="C103" s="14" t="s">
        <v>500</v>
      </c>
      <c r="D103" s="21" t="s">
        <v>435</v>
      </c>
      <c r="E103" s="15" t="s">
        <v>507</v>
      </c>
      <c r="F103" s="16" t="s">
        <v>508</v>
      </c>
      <c r="G103" s="8">
        <v>0.65</v>
      </c>
      <c r="H103" s="8">
        <v>660</v>
      </c>
      <c r="I103" s="8">
        <f t="shared" si="6"/>
        <v>429</v>
      </c>
      <c r="J103" s="74"/>
    </row>
    <row r="104" spans="1:10" ht="92.4" x14ac:dyDescent="0.25">
      <c r="A104" s="10">
        <v>23</v>
      </c>
      <c r="B104" s="76" t="s">
        <v>509</v>
      </c>
      <c r="C104" s="14" t="s">
        <v>500</v>
      </c>
      <c r="D104" s="21" t="s">
        <v>436</v>
      </c>
      <c r="E104" s="15" t="s">
        <v>510</v>
      </c>
      <c r="F104" s="16" t="s">
        <v>511</v>
      </c>
      <c r="G104" s="8">
        <v>0.3</v>
      </c>
      <c r="H104" s="8">
        <v>720</v>
      </c>
      <c r="I104" s="8">
        <f t="shared" si="6"/>
        <v>216</v>
      </c>
      <c r="J104" s="74"/>
    </row>
    <row r="105" spans="1:10" ht="52.8" x14ac:dyDescent="0.25">
      <c r="A105" s="10">
        <v>24</v>
      </c>
      <c r="B105" s="76" t="s">
        <v>512</v>
      </c>
      <c r="C105" s="14" t="s">
        <v>500</v>
      </c>
      <c r="D105" s="21" t="s">
        <v>437</v>
      </c>
      <c r="E105" s="15" t="s">
        <v>513</v>
      </c>
      <c r="F105" s="16" t="s">
        <v>511</v>
      </c>
      <c r="G105" s="8">
        <v>0.65</v>
      </c>
      <c r="H105" s="8">
        <v>120</v>
      </c>
      <c r="I105" s="8">
        <f t="shared" si="6"/>
        <v>78</v>
      </c>
      <c r="J105" s="74"/>
    </row>
    <row r="106" spans="1:10" ht="39.6" x14ac:dyDescent="0.25">
      <c r="A106" s="10">
        <v>25</v>
      </c>
      <c r="B106" s="76" t="s">
        <v>514</v>
      </c>
      <c r="C106" s="10" t="s">
        <v>21</v>
      </c>
      <c r="D106" s="21" t="s">
        <v>438</v>
      </c>
      <c r="E106" s="15" t="s">
        <v>515</v>
      </c>
      <c r="F106" s="16" t="s">
        <v>516</v>
      </c>
      <c r="G106" s="8">
        <v>1350</v>
      </c>
      <c r="H106" s="8">
        <v>6</v>
      </c>
      <c r="I106" s="8">
        <f t="shared" si="6"/>
        <v>8100</v>
      </c>
      <c r="J106" s="74"/>
    </row>
    <row r="107" spans="1:10" ht="39.6" x14ac:dyDescent="0.25">
      <c r="A107" s="10">
        <v>26</v>
      </c>
      <c r="B107" s="76" t="s">
        <v>517</v>
      </c>
      <c r="C107" s="14" t="s">
        <v>500</v>
      </c>
      <c r="D107" s="21" t="s">
        <v>439</v>
      </c>
      <c r="E107" s="15" t="s">
        <v>518</v>
      </c>
      <c r="F107" s="16" t="s">
        <v>519</v>
      </c>
      <c r="G107" s="8">
        <v>0.65</v>
      </c>
      <c r="H107" s="8">
        <v>30</v>
      </c>
      <c r="I107" s="8">
        <f t="shared" si="6"/>
        <v>19.5</v>
      </c>
      <c r="J107" s="74"/>
    </row>
    <row r="108" spans="1:10" ht="66" x14ac:dyDescent="0.25">
      <c r="A108" s="10">
        <v>27</v>
      </c>
      <c r="B108" s="76" t="s">
        <v>520</v>
      </c>
      <c r="C108" s="14" t="s">
        <v>500</v>
      </c>
      <c r="D108" s="21" t="s">
        <v>440</v>
      </c>
      <c r="E108" s="15" t="s">
        <v>521</v>
      </c>
      <c r="F108" s="16" t="s">
        <v>511</v>
      </c>
      <c r="G108" s="8">
        <v>0.38</v>
      </c>
      <c r="H108" s="8">
        <v>360</v>
      </c>
      <c r="I108" s="8">
        <f t="shared" si="6"/>
        <v>136.80000000000001</v>
      </c>
      <c r="J108" s="74"/>
    </row>
    <row r="109" spans="1:10" ht="39.6" x14ac:dyDescent="0.25">
      <c r="A109" s="10">
        <v>28</v>
      </c>
      <c r="B109" s="76" t="s">
        <v>522</v>
      </c>
      <c r="C109" s="10" t="s">
        <v>17</v>
      </c>
      <c r="D109" s="21" t="s">
        <v>441</v>
      </c>
      <c r="E109" s="15" t="s">
        <v>523</v>
      </c>
      <c r="F109" s="16" t="s">
        <v>157</v>
      </c>
      <c r="G109" s="8">
        <v>64</v>
      </c>
      <c r="H109" s="8">
        <v>18</v>
      </c>
      <c r="I109" s="8">
        <f t="shared" si="6"/>
        <v>1152</v>
      </c>
      <c r="J109" s="74"/>
    </row>
    <row r="110" spans="1:10" ht="39.6" x14ac:dyDescent="0.25">
      <c r="A110" s="10">
        <v>29</v>
      </c>
      <c r="B110" s="76" t="s">
        <v>524</v>
      </c>
      <c r="C110" s="10" t="s">
        <v>17</v>
      </c>
      <c r="D110" s="21" t="s">
        <v>442</v>
      </c>
      <c r="E110" s="15" t="s">
        <v>525</v>
      </c>
      <c r="F110" s="16" t="s">
        <v>157</v>
      </c>
      <c r="G110" s="8">
        <v>30</v>
      </c>
      <c r="H110" s="8">
        <v>50</v>
      </c>
      <c r="I110" s="8">
        <f t="shared" si="6"/>
        <v>1500</v>
      </c>
      <c r="J110" s="74"/>
    </row>
    <row r="111" spans="1:10" ht="52.8" x14ac:dyDescent="0.25">
      <c r="A111" s="10">
        <v>30</v>
      </c>
      <c r="B111" s="76" t="s">
        <v>526</v>
      </c>
      <c r="C111" s="10" t="s">
        <v>17</v>
      </c>
      <c r="D111" s="21" t="s">
        <v>443</v>
      </c>
      <c r="E111" s="15" t="s">
        <v>527</v>
      </c>
      <c r="F111" s="16" t="s">
        <v>157</v>
      </c>
      <c r="G111" s="8">
        <v>6</v>
      </c>
      <c r="H111" s="8">
        <v>300</v>
      </c>
      <c r="I111" s="8">
        <f t="shared" si="6"/>
        <v>1800</v>
      </c>
      <c r="J111" s="74"/>
    </row>
    <row r="112" spans="1:10" ht="39.6" x14ac:dyDescent="0.25">
      <c r="A112" s="10">
        <v>31</v>
      </c>
      <c r="B112" s="76" t="s">
        <v>528</v>
      </c>
      <c r="C112" s="10" t="s">
        <v>17</v>
      </c>
      <c r="D112" s="21" t="s">
        <v>444</v>
      </c>
      <c r="E112" s="15" t="s">
        <v>529</v>
      </c>
      <c r="F112" s="16" t="s">
        <v>530</v>
      </c>
      <c r="G112" s="8">
        <v>1306</v>
      </c>
      <c r="H112" s="8">
        <v>0.4</v>
      </c>
      <c r="I112" s="8">
        <f t="shared" si="6"/>
        <v>522.4</v>
      </c>
      <c r="J112" s="74"/>
    </row>
    <row r="113" spans="1:12" ht="39.6" x14ac:dyDescent="0.25">
      <c r="A113" s="10">
        <v>32</v>
      </c>
      <c r="B113" s="76" t="s">
        <v>531</v>
      </c>
      <c r="C113" s="10" t="s">
        <v>17</v>
      </c>
      <c r="D113" s="21" t="s">
        <v>445</v>
      </c>
      <c r="E113" s="15" t="s">
        <v>532</v>
      </c>
      <c r="F113" s="16" t="s">
        <v>530</v>
      </c>
      <c r="G113" s="8">
        <v>36</v>
      </c>
      <c r="H113" s="8">
        <v>0.8</v>
      </c>
      <c r="I113" s="8">
        <f t="shared" si="6"/>
        <v>28.8</v>
      </c>
      <c r="J113" s="74"/>
    </row>
    <row r="114" spans="1:12" ht="39.6" x14ac:dyDescent="0.25">
      <c r="A114" s="10">
        <v>33</v>
      </c>
      <c r="B114" s="76" t="s">
        <v>533</v>
      </c>
      <c r="C114" s="14" t="s">
        <v>500</v>
      </c>
      <c r="D114" s="21" t="s">
        <v>446</v>
      </c>
      <c r="E114" s="15" t="s">
        <v>534</v>
      </c>
      <c r="F114" s="16" t="s">
        <v>535</v>
      </c>
      <c r="G114" s="8">
        <v>0.65</v>
      </c>
      <c r="H114" s="8">
        <v>50</v>
      </c>
      <c r="I114" s="8">
        <f t="shared" si="6"/>
        <v>32.5</v>
      </c>
      <c r="J114" s="74"/>
    </row>
    <row r="115" spans="1:12" ht="26.4" x14ac:dyDescent="0.25">
      <c r="A115" s="10">
        <v>34</v>
      </c>
      <c r="B115" s="76" t="s">
        <v>536</v>
      </c>
      <c r="C115" s="10" t="s">
        <v>8</v>
      </c>
      <c r="D115" s="21" t="s">
        <v>447</v>
      </c>
      <c r="E115" s="15" t="s">
        <v>537</v>
      </c>
      <c r="F115" s="16" t="s">
        <v>127</v>
      </c>
      <c r="G115" s="8">
        <v>380</v>
      </c>
      <c r="H115" s="8">
        <v>10.25</v>
      </c>
      <c r="I115" s="8">
        <f t="shared" si="6"/>
        <v>3895</v>
      </c>
      <c r="J115" s="74"/>
    </row>
    <row r="116" spans="1:12" x14ac:dyDescent="0.25">
      <c r="A116" s="10"/>
      <c r="B116" s="76"/>
      <c r="C116" s="10"/>
      <c r="D116" s="21"/>
      <c r="E116" s="15"/>
      <c r="F116" s="16"/>
      <c r="G116" s="8"/>
      <c r="H116" s="8"/>
      <c r="I116" s="8"/>
      <c r="J116" s="74"/>
    </row>
    <row r="117" spans="1:12" ht="17.399999999999999" customHeight="1" x14ac:dyDescent="0.25">
      <c r="A117" s="10"/>
      <c r="B117" s="131" t="s">
        <v>191</v>
      </c>
      <c r="C117" s="132"/>
      <c r="D117" s="132"/>
      <c r="E117" s="132"/>
      <c r="F117" s="132"/>
      <c r="G117" s="132"/>
      <c r="H117" s="132"/>
      <c r="I117" s="133"/>
      <c r="J117" s="74">
        <f>SUM(I82:I115)</f>
        <v>36710.700000000004</v>
      </c>
    </row>
    <row r="118" spans="1:12" x14ac:dyDescent="0.25">
      <c r="A118" s="1"/>
      <c r="B118" s="153" t="s">
        <v>330</v>
      </c>
      <c r="C118" s="154"/>
      <c r="D118" s="154"/>
      <c r="E118" s="154"/>
      <c r="F118" s="154"/>
      <c r="G118" s="154"/>
      <c r="H118" s="154"/>
      <c r="I118" s="155"/>
      <c r="J118" s="1"/>
    </row>
    <row r="119" spans="1:12" x14ac:dyDescent="0.25">
      <c r="A119" s="80"/>
      <c r="B119" s="156"/>
      <c r="C119" s="157"/>
      <c r="D119" s="157"/>
      <c r="E119" s="157"/>
      <c r="F119" s="157"/>
      <c r="G119" s="157"/>
      <c r="H119" s="157"/>
      <c r="I119" s="158"/>
      <c r="J119" s="80"/>
      <c r="K119" s="64"/>
      <c r="L119" s="64"/>
    </row>
    <row r="120" spans="1:12" x14ac:dyDescent="0.25">
      <c r="A120" s="80"/>
      <c r="B120" s="159"/>
      <c r="C120" s="160"/>
      <c r="D120" s="160"/>
      <c r="E120" s="160"/>
      <c r="F120" s="160"/>
      <c r="G120" s="160"/>
      <c r="H120" s="160"/>
      <c r="I120" s="161"/>
      <c r="J120" s="80"/>
      <c r="K120" s="64"/>
      <c r="L120" s="64"/>
    </row>
    <row r="121" spans="1:12" ht="13.2" customHeight="1" x14ac:dyDescent="0.25">
      <c r="A121" s="134"/>
      <c r="B121" s="149" t="s">
        <v>192</v>
      </c>
      <c r="C121" s="134" t="s">
        <v>193</v>
      </c>
      <c r="D121" s="151" t="s">
        <v>194</v>
      </c>
      <c r="E121" s="134" t="s">
        <v>173</v>
      </c>
      <c r="F121" s="134" t="s">
        <v>195</v>
      </c>
      <c r="G121" s="136" t="s">
        <v>4</v>
      </c>
      <c r="H121" s="136" t="s">
        <v>196</v>
      </c>
      <c r="I121" s="138" t="s">
        <v>197</v>
      </c>
      <c r="J121" s="149" t="s">
        <v>198</v>
      </c>
      <c r="K121" s="64"/>
      <c r="L121" s="64"/>
    </row>
    <row r="122" spans="1:12" ht="25.5" customHeight="1" x14ac:dyDescent="0.25">
      <c r="A122" s="135"/>
      <c r="B122" s="150"/>
      <c r="C122" s="135"/>
      <c r="D122" s="152"/>
      <c r="E122" s="135"/>
      <c r="F122" s="135"/>
      <c r="G122" s="137"/>
      <c r="H122" s="137"/>
      <c r="I122" s="139"/>
      <c r="J122" s="150"/>
      <c r="K122" s="64"/>
      <c r="L122" s="64"/>
    </row>
    <row r="123" spans="1:12" ht="23.4" customHeight="1" x14ac:dyDescent="0.25">
      <c r="A123" s="71"/>
      <c r="B123" s="162" t="s">
        <v>348</v>
      </c>
      <c r="C123" s="163"/>
      <c r="D123" s="163"/>
      <c r="E123" s="163"/>
      <c r="F123" s="163"/>
      <c r="G123" s="163"/>
      <c r="H123" s="163"/>
      <c r="I123" s="163"/>
      <c r="J123" s="164"/>
      <c r="K123" s="65"/>
      <c r="L123" s="67"/>
    </row>
    <row r="124" spans="1:12" x14ac:dyDescent="0.25">
      <c r="A124" s="26">
        <v>1</v>
      </c>
      <c r="B124" s="27" t="s">
        <v>199</v>
      </c>
      <c r="C124" s="28" t="s">
        <v>17</v>
      </c>
      <c r="D124" s="29" t="s">
        <v>176</v>
      </c>
      <c r="E124" s="28" t="s">
        <v>200</v>
      </c>
      <c r="F124" s="30" t="s">
        <v>201</v>
      </c>
      <c r="G124" s="31">
        <v>40</v>
      </c>
      <c r="H124" s="31">
        <v>55.05</v>
      </c>
      <c r="I124" s="31">
        <f>H124*G124</f>
        <v>2202</v>
      </c>
      <c r="J124" s="32"/>
      <c r="K124" s="65"/>
      <c r="L124" s="67"/>
    </row>
    <row r="125" spans="1:12" x14ac:dyDescent="0.25">
      <c r="A125" s="26">
        <v>2</v>
      </c>
      <c r="B125" s="27" t="s">
        <v>202</v>
      </c>
      <c r="C125" s="28" t="s">
        <v>17</v>
      </c>
      <c r="D125" s="29" t="s">
        <v>177</v>
      </c>
      <c r="E125" s="28" t="s">
        <v>203</v>
      </c>
      <c r="F125" s="30" t="s">
        <v>201</v>
      </c>
      <c r="G125" s="31">
        <v>4</v>
      </c>
      <c r="H125" s="31">
        <v>73.400000000000006</v>
      </c>
      <c r="I125" s="31">
        <f>H125*G125</f>
        <v>293.60000000000002</v>
      </c>
      <c r="J125" s="32"/>
      <c r="K125" s="65"/>
      <c r="L125" s="67"/>
    </row>
    <row r="126" spans="1:12" x14ac:dyDescent="0.25">
      <c r="A126" s="26">
        <v>3</v>
      </c>
      <c r="B126" s="33" t="s">
        <v>204</v>
      </c>
      <c r="C126" s="28" t="s">
        <v>21</v>
      </c>
      <c r="D126" s="29" t="s">
        <v>178</v>
      </c>
      <c r="E126" s="28" t="s">
        <v>205</v>
      </c>
      <c r="F126" s="26" t="s">
        <v>206</v>
      </c>
      <c r="G126" s="31">
        <v>10</v>
      </c>
      <c r="H126" s="35">
        <v>2.71</v>
      </c>
      <c r="I126" s="31">
        <f>H126*G126</f>
        <v>27.1</v>
      </c>
      <c r="J126" s="32"/>
      <c r="K126" s="65"/>
      <c r="L126" s="67"/>
    </row>
    <row r="127" spans="1:12" x14ac:dyDescent="0.25">
      <c r="A127" s="26">
        <v>4</v>
      </c>
      <c r="B127" s="33" t="s">
        <v>207</v>
      </c>
      <c r="C127" s="28" t="s">
        <v>21</v>
      </c>
      <c r="D127" s="29" t="s">
        <v>179</v>
      </c>
      <c r="E127" s="28" t="s">
        <v>208</v>
      </c>
      <c r="F127" s="26" t="s">
        <v>206</v>
      </c>
      <c r="G127" s="31">
        <v>1205</v>
      </c>
      <c r="H127" s="36">
        <v>3.49</v>
      </c>
      <c r="I127" s="31">
        <f>H127*G127</f>
        <v>4205.45</v>
      </c>
      <c r="J127" s="32"/>
      <c r="K127" s="65"/>
      <c r="L127" s="67"/>
    </row>
    <row r="128" spans="1:12" x14ac:dyDescent="0.25">
      <c r="A128" s="26">
        <v>5</v>
      </c>
      <c r="B128" s="33" t="s">
        <v>209</v>
      </c>
      <c r="C128" s="28" t="s">
        <v>21</v>
      </c>
      <c r="D128" s="29" t="s">
        <v>180</v>
      </c>
      <c r="E128" s="28" t="s">
        <v>210</v>
      </c>
      <c r="F128" s="26" t="s">
        <v>206</v>
      </c>
      <c r="G128" s="37">
        <v>160</v>
      </c>
      <c r="H128" s="35">
        <v>4.62</v>
      </c>
      <c r="I128" s="31">
        <f t="shared" ref="I128:I142" si="7">H128*G128</f>
        <v>739.2</v>
      </c>
      <c r="J128" s="32"/>
      <c r="K128" s="65"/>
      <c r="L128" s="67"/>
    </row>
    <row r="129" spans="1:12" x14ac:dyDescent="0.25">
      <c r="A129" s="26">
        <v>6</v>
      </c>
      <c r="B129" s="33" t="s">
        <v>211</v>
      </c>
      <c r="C129" s="28" t="s">
        <v>21</v>
      </c>
      <c r="D129" s="29" t="s">
        <v>181</v>
      </c>
      <c r="E129" s="28" t="s">
        <v>212</v>
      </c>
      <c r="F129" s="26" t="s">
        <v>206</v>
      </c>
      <c r="G129" s="37">
        <v>20</v>
      </c>
      <c r="H129" s="38">
        <v>5.03</v>
      </c>
      <c r="I129" s="31">
        <f t="shared" si="7"/>
        <v>100.60000000000001</v>
      </c>
      <c r="J129" s="32"/>
      <c r="K129" s="65"/>
      <c r="L129" s="67"/>
    </row>
    <row r="130" spans="1:12" x14ac:dyDescent="0.25">
      <c r="A130" s="26">
        <v>7</v>
      </c>
      <c r="B130" s="33" t="s">
        <v>213</v>
      </c>
      <c r="C130" s="28" t="s">
        <v>21</v>
      </c>
      <c r="D130" s="29" t="s">
        <v>182</v>
      </c>
      <c r="E130" s="28" t="s">
        <v>214</v>
      </c>
      <c r="F130" s="26" t="s">
        <v>215</v>
      </c>
      <c r="G130" s="37">
        <v>1675</v>
      </c>
      <c r="H130" s="35">
        <v>5.57</v>
      </c>
      <c r="I130" s="31">
        <f t="shared" si="7"/>
        <v>9329.75</v>
      </c>
      <c r="J130" s="32"/>
      <c r="K130" s="65"/>
      <c r="L130" s="67"/>
    </row>
    <row r="131" spans="1:12" ht="22.8" x14ac:dyDescent="0.25">
      <c r="A131" s="26">
        <v>8</v>
      </c>
      <c r="B131" s="33" t="s">
        <v>216</v>
      </c>
      <c r="C131" s="28" t="s">
        <v>21</v>
      </c>
      <c r="D131" s="29" t="s">
        <v>183</v>
      </c>
      <c r="E131" s="28" t="s">
        <v>217</v>
      </c>
      <c r="F131" s="26" t="s">
        <v>218</v>
      </c>
      <c r="G131" s="37">
        <v>710</v>
      </c>
      <c r="H131" s="35">
        <v>10.59</v>
      </c>
      <c r="I131" s="31">
        <f t="shared" si="7"/>
        <v>7518.9</v>
      </c>
      <c r="J131" s="32"/>
      <c r="K131" s="65"/>
      <c r="L131" s="67"/>
    </row>
    <row r="132" spans="1:12" x14ac:dyDescent="0.25">
      <c r="A132" s="26">
        <v>9</v>
      </c>
      <c r="B132" s="33" t="s">
        <v>219</v>
      </c>
      <c r="C132" s="28" t="s">
        <v>21</v>
      </c>
      <c r="D132" s="29" t="s">
        <v>184</v>
      </c>
      <c r="E132" s="28" t="s">
        <v>220</v>
      </c>
      <c r="F132" s="26" t="s">
        <v>218</v>
      </c>
      <c r="G132" s="37">
        <v>1485</v>
      </c>
      <c r="H132" s="35">
        <v>10.85</v>
      </c>
      <c r="I132" s="31">
        <f t="shared" si="7"/>
        <v>16112.25</v>
      </c>
      <c r="J132" s="32"/>
      <c r="K132" s="65"/>
      <c r="L132" s="67"/>
    </row>
    <row r="133" spans="1:12" ht="22.8" x14ac:dyDescent="0.25">
      <c r="A133" s="26">
        <v>10</v>
      </c>
      <c r="B133" s="33" t="s">
        <v>221</v>
      </c>
      <c r="C133" s="28" t="s">
        <v>222</v>
      </c>
      <c r="D133" s="29" t="s">
        <v>185</v>
      </c>
      <c r="E133" s="28" t="s">
        <v>223</v>
      </c>
      <c r="F133" s="26" t="s">
        <v>224</v>
      </c>
      <c r="G133" s="37">
        <v>30</v>
      </c>
      <c r="H133" s="35">
        <v>20</v>
      </c>
      <c r="I133" s="31">
        <f t="shared" si="7"/>
        <v>600</v>
      </c>
      <c r="J133" s="32"/>
      <c r="K133" s="65"/>
      <c r="L133" s="67"/>
    </row>
    <row r="134" spans="1:12" ht="22.8" x14ac:dyDescent="0.25">
      <c r="A134" s="26">
        <v>11</v>
      </c>
      <c r="B134" s="33" t="s">
        <v>225</v>
      </c>
      <c r="C134" s="28" t="s">
        <v>21</v>
      </c>
      <c r="D134" s="29" t="s">
        <v>186</v>
      </c>
      <c r="E134" s="28" t="s">
        <v>226</v>
      </c>
      <c r="F134" s="26" t="s">
        <v>227</v>
      </c>
      <c r="G134" s="37">
        <v>64</v>
      </c>
      <c r="H134" s="35">
        <v>229.35</v>
      </c>
      <c r="I134" s="31">
        <f t="shared" si="7"/>
        <v>14678.4</v>
      </c>
      <c r="J134" s="32"/>
      <c r="K134" s="65"/>
      <c r="L134" s="67"/>
    </row>
    <row r="135" spans="1:12" x14ac:dyDescent="0.25">
      <c r="A135" s="26">
        <v>12</v>
      </c>
      <c r="B135" s="33" t="s">
        <v>228</v>
      </c>
      <c r="C135" s="28" t="s">
        <v>17</v>
      </c>
      <c r="D135" s="29" t="s">
        <v>187</v>
      </c>
      <c r="E135" s="28" t="s">
        <v>229</v>
      </c>
      <c r="F135" s="26" t="s">
        <v>215</v>
      </c>
      <c r="G135" s="37">
        <v>11</v>
      </c>
      <c r="H135" s="35">
        <v>161.41999999999999</v>
      </c>
      <c r="I135" s="31">
        <f t="shared" si="7"/>
        <v>1775.62</v>
      </c>
      <c r="J135" s="32"/>
      <c r="K135" s="65"/>
      <c r="L135" s="67"/>
    </row>
    <row r="136" spans="1:12" ht="68.400000000000006" x14ac:dyDescent="0.25">
      <c r="A136" s="26">
        <v>13</v>
      </c>
      <c r="B136" s="27" t="s">
        <v>230</v>
      </c>
      <c r="C136" s="28" t="s">
        <v>17</v>
      </c>
      <c r="D136" s="29" t="s">
        <v>188</v>
      </c>
      <c r="E136" s="28" t="s">
        <v>231</v>
      </c>
      <c r="F136" s="26" t="s">
        <v>232</v>
      </c>
      <c r="G136" s="37">
        <v>1</v>
      </c>
      <c r="H136" s="35">
        <v>1081</v>
      </c>
      <c r="I136" s="31">
        <f t="shared" si="7"/>
        <v>1081</v>
      </c>
      <c r="J136" s="32"/>
      <c r="K136" s="65"/>
      <c r="L136" s="67"/>
    </row>
    <row r="137" spans="1:12" ht="68.400000000000006" x14ac:dyDescent="0.25">
      <c r="A137" s="26">
        <v>14</v>
      </c>
      <c r="B137" s="27" t="s">
        <v>233</v>
      </c>
      <c r="C137" s="28" t="s">
        <v>17</v>
      </c>
      <c r="D137" s="29" t="s">
        <v>189</v>
      </c>
      <c r="E137" s="28" t="s">
        <v>234</v>
      </c>
      <c r="F137" s="26" t="s">
        <v>232</v>
      </c>
      <c r="G137" s="37">
        <v>1</v>
      </c>
      <c r="H137" s="35">
        <v>1338.5</v>
      </c>
      <c r="I137" s="31">
        <f t="shared" si="7"/>
        <v>1338.5</v>
      </c>
      <c r="J137" s="32"/>
      <c r="K137" s="65"/>
      <c r="L137" s="67"/>
    </row>
    <row r="138" spans="1:12" ht="68.400000000000006" x14ac:dyDescent="0.25">
      <c r="A138" s="26">
        <v>15</v>
      </c>
      <c r="B138" s="27" t="s">
        <v>235</v>
      </c>
      <c r="C138" s="28" t="s">
        <v>17</v>
      </c>
      <c r="D138" s="29" t="s">
        <v>448</v>
      </c>
      <c r="E138" s="28" t="s">
        <v>236</v>
      </c>
      <c r="F138" s="26" t="s">
        <v>232</v>
      </c>
      <c r="G138" s="37">
        <v>1</v>
      </c>
      <c r="H138" s="35">
        <v>913.5</v>
      </c>
      <c r="I138" s="31">
        <f t="shared" si="7"/>
        <v>913.5</v>
      </c>
      <c r="J138" s="32"/>
      <c r="K138" s="65"/>
      <c r="L138" s="67"/>
    </row>
    <row r="139" spans="1:12" ht="68.400000000000006" x14ac:dyDescent="0.25">
      <c r="A139" s="26">
        <v>16</v>
      </c>
      <c r="B139" s="27" t="s">
        <v>237</v>
      </c>
      <c r="C139" s="28" t="s">
        <v>17</v>
      </c>
      <c r="D139" s="29" t="s">
        <v>449</v>
      </c>
      <c r="E139" s="28" t="s">
        <v>238</v>
      </c>
      <c r="F139" s="26" t="s">
        <v>232</v>
      </c>
      <c r="G139" s="37">
        <v>1</v>
      </c>
      <c r="H139" s="35">
        <v>1585.2</v>
      </c>
      <c r="I139" s="31">
        <f t="shared" si="7"/>
        <v>1585.2</v>
      </c>
      <c r="J139" s="32"/>
      <c r="K139" s="65"/>
      <c r="L139" s="67"/>
    </row>
    <row r="140" spans="1:12" ht="22.8" x14ac:dyDescent="0.25">
      <c r="A140" s="26">
        <v>17</v>
      </c>
      <c r="B140" s="33" t="s">
        <v>239</v>
      </c>
      <c r="C140" s="28" t="s">
        <v>17</v>
      </c>
      <c r="D140" s="29" t="s">
        <v>450</v>
      </c>
      <c r="E140" s="28" t="s">
        <v>240</v>
      </c>
      <c r="F140" s="26" t="s">
        <v>241</v>
      </c>
      <c r="G140" s="37">
        <v>4</v>
      </c>
      <c r="H140" s="35">
        <v>17.84</v>
      </c>
      <c r="I140" s="31">
        <f t="shared" si="7"/>
        <v>71.36</v>
      </c>
      <c r="J140" s="32"/>
      <c r="K140" s="65"/>
      <c r="L140" s="67"/>
    </row>
    <row r="141" spans="1:12" ht="22.8" x14ac:dyDescent="0.25">
      <c r="A141" s="26">
        <v>18</v>
      </c>
      <c r="B141" s="33" t="s">
        <v>242</v>
      </c>
      <c r="C141" s="28" t="s">
        <v>17</v>
      </c>
      <c r="D141" s="29" t="s">
        <v>451</v>
      </c>
      <c r="E141" s="28" t="s">
        <v>243</v>
      </c>
      <c r="F141" s="26" t="s">
        <v>241</v>
      </c>
      <c r="G141" s="37">
        <v>4</v>
      </c>
      <c r="H141" s="36">
        <v>34.11</v>
      </c>
      <c r="I141" s="31">
        <f t="shared" si="7"/>
        <v>136.44</v>
      </c>
      <c r="J141" s="32"/>
      <c r="K141" s="65"/>
      <c r="L141" s="67"/>
    </row>
    <row r="142" spans="1:12" ht="35.4" x14ac:dyDescent="0.25">
      <c r="A142" s="26">
        <v>19</v>
      </c>
      <c r="B142" s="33" t="s">
        <v>244</v>
      </c>
      <c r="C142" s="28" t="s">
        <v>17</v>
      </c>
      <c r="D142" s="29" t="s">
        <v>452</v>
      </c>
      <c r="E142" s="28" t="s">
        <v>245</v>
      </c>
      <c r="F142" s="26" t="s">
        <v>246</v>
      </c>
      <c r="G142" s="37">
        <v>64</v>
      </c>
      <c r="H142" s="36">
        <v>145.93</v>
      </c>
      <c r="I142" s="31">
        <f t="shared" si="7"/>
        <v>9339.52</v>
      </c>
      <c r="J142" s="32"/>
      <c r="K142" s="65"/>
      <c r="L142" s="67"/>
    </row>
    <row r="143" spans="1:12" ht="46.8" x14ac:dyDescent="0.25">
      <c r="A143" s="26">
        <v>20</v>
      </c>
      <c r="B143" s="33" t="s">
        <v>247</v>
      </c>
      <c r="C143" s="28" t="s">
        <v>17</v>
      </c>
      <c r="D143" s="29" t="s">
        <v>453</v>
      </c>
      <c r="E143" s="28" t="s">
        <v>248</v>
      </c>
      <c r="F143" s="26" t="s">
        <v>246</v>
      </c>
      <c r="G143" s="37">
        <v>55</v>
      </c>
      <c r="H143" s="36">
        <v>952.32</v>
      </c>
      <c r="I143" s="31">
        <f>H143*G143</f>
        <v>52377.600000000006</v>
      </c>
      <c r="J143" s="32"/>
      <c r="K143" s="65"/>
      <c r="L143" s="67"/>
    </row>
    <row r="144" spans="1:12" ht="46.8" x14ac:dyDescent="0.25">
      <c r="A144" s="26">
        <v>21</v>
      </c>
      <c r="B144" s="33" t="s">
        <v>249</v>
      </c>
      <c r="C144" s="28" t="s">
        <v>17</v>
      </c>
      <c r="D144" s="29" t="s">
        <v>454</v>
      </c>
      <c r="E144" s="28" t="s">
        <v>250</v>
      </c>
      <c r="F144" s="26" t="s">
        <v>246</v>
      </c>
      <c r="G144" s="37">
        <v>4</v>
      </c>
      <c r="H144" s="36">
        <v>1218.6600000000001</v>
      </c>
      <c r="I144" s="31">
        <f>H144*G144</f>
        <v>4874.6400000000003</v>
      </c>
      <c r="J144" s="32"/>
      <c r="K144" s="65"/>
      <c r="L144" s="67"/>
    </row>
    <row r="145" spans="1:12" ht="46.8" x14ac:dyDescent="0.25">
      <c r="A145" s="26">
        <v>22</v>
      </c>
      <c r="B145" s="33" t="s">
        <v>251</v>
      </c>
      <c r="C145" s="28" t="s">
        <v>17</v>
      </c>
      <c r="D145" s="29" t="s">
        <v>455</v>
      </c>
      <c r="E145" s="28" t="s">
        <v>252</v>
      </c>
      <c r="F145" s="26" t="s">
        <v>246</v>
      </c>
      <c r="G145" s="37">
        <v>58</v>
      </c>
      <c r="H145" s="36">
        <v>485.7</v>
      </c>
      <c r="I145" s="31">
        <f>H145*G145</f>
        <v>28170.6</v>
      </c>
      <c r="J145" s="32"/>
      <c r="K145" s="65"/>
      <c r="L145" s="67"/>
    </row>
    <row r="146" spans="1:12" ht="34.799999999999997" x14ac:dyDescent="0.25">
      <c r="A146" s="26">
        <v>23</v>
      </c>
      <c r="B146" s="33" t="s">
        <v>253</v>
      </c>
      <c r="C146" s="28" t="s">
        <v>21</v>
      </c>
      <c r="D146" s="29" t="s">
        <v>456</v>
      </c>
      <c r="E146" s="28" t="s">
        <v>254</v>
      </c>
      <c r="F146" s="26" t="s">
        <v>246</v>
      </c>
      <c r="G146" s="37">
        <v>40</v>
      </c>
      <c r="H146" s="36">
        <v>485.7</v>
      </c>
      <c r="I146" s="31">
        <f>H146*G146</f>
        <v>19428</v>
      </c>
      <c r="J146" s="32"/>
      <c r="K146" s="65"/>
      <c r="L146" s="67"/>
    </row>
    <row r="147" spans="1:12" x14ac:dyDescent="0.25">
      <c r="A147" s="26"/>
      <c r="B147" s="33"/>
      <c r="C147" s="28"/>
      <c r="D147" s="34"/>
      <c r="E147" s="28"/>
      <c r="F147" s="26"/>
      <c r="G147" s="37"/>
      <c r="H147" s="36"/>
      <c r="I147" s="31"/>
      <c r="J147" s="81">
        <f>SUM(I124:I146)</f>
        <v>176899.23</v>
      </c>
      <c r="K147" s="65"/>
      <c r="L147" s="67"/>
    </row>
    <row r="148" spans="1:12" ht="19.95" customHeight="1" x14ac:dyDescent="0.25">
      <c r="A148" s="71"/>
      <c r="B148" s="165" t="s">
        <v>593</v>
      </c>
      <c r="C148" s="166"/>
      <c r="D148" s="166"/>
      <c r="E148" s="166"/>
      <c r="F148" s="166"/>
      <c r="G148" s="166"/>
      <c r="H148" s="166"/>
      <c r="I148" s="166"/>
      <c r="J148" s="167"/>
      <c r="K148" s="65"/>
      <c r="L148" s="67"/>
    </row>
    <row r="149" spans="1:12" ht="0.6" customHeight="1" x14ac:dyDescent="0.25">
      <c r="A149" s="71"/>
      <c r="B149" s="168"/>
      <c r="C149" s="169"/>
      <c r="D149" s="169"/>
      <c r="E149" s="169"/>
      <c r="F149" s="169"/>
      <c r="G149" s="169"/>
      <c r="H149" s="169"/>
      <c r="I149" s="169"/>
      <c r="J149" s="170"/>
      <c r="K149" s="64"/>
      <c r="L149" s="64"/>
    </row>
    <row r="150" spans="1:12" ht="22.8" x14ac:dyDescent="0.25">
      <c r="A150" s="26">
        <v>24</v>
      </c>
      <c r="B150" s="40" t="s">
        <v>255</v>
      </c>
      <c r="C150" s="28" t="s">
        <v>21</v>
      </c>
      <c r="D150" s="29" t="s">
        <v>457</v>
      </c>
      <c r="E150" s="28" t="s">
        <v>256</v>
      </c>
      <c r="F150" s="30" t="s">
        <v>257</v>
      </c>
      <c r="G150" s="37">
        <v>130</v>
      </c>
      <c r="H150" s="37">
        <v>21.74</v>
      </c>
      <c r="I150" s="31">
        <f t="shared" ref="I150:I172" si="8">H150*G150</f>
        <v>2826.2</v>
      </c>
      <c r="J150" s="82"/>
      <c r="K150" s="64"/>
      <c r="L150" s="64"/>
    </row>
    <row r="151" spans="1:12" ht="22.8" x14ac:dyDescent="0.25">
      <c r="A151" s="26">
        <v>25</v>
      </c>
      <c r="B151" s="27" t="s">
        <v>258</v>
      </c>
      <c r="C151" s="28" t="s">
        <v>21</v>
      </c>
      <c r="D151" s="29" t="s">
        <v>458</v>
      </c>
      <c r="E151" s="28" t="s">
        <v>259</v>
      </c>
      <c r="F151" s="30" t="s">
        <v>257</v>
      </c>
      <c r="G151" s="37">
        <v>610</v>
      </c>
      <c r="H151" s="37">
        <v>12.69</v>
      </c>
      <c r="I151" s="31">
        <f t="shared" si="8"/>
        <v>7740.9</v>
      </c>
      <c r="J151" s="82"/>
      <c r="K151" s="64"/>
      <c r="L151" s="64"/>
    </row>
    <row r="152" spans="1:12" ht="26.4" x14ac:dyDescent="0.25">
      <c r="A152" s="26">
        <v>26</v>
      </c>
      <c r="B152" s="41" t="s">
        <v>260</v>
      </c>
      <c r="C152" s="28" t="s">
        <v>21</v>
      </c>
      <c r="D152" s="29" t="s">
        <v>459</v>
      </c>
      <c r="E152" s="42" t="s">
        <v>261</v>
      </c>
      <c r="F152" s="30" t="s">
        <v>257</v>
      </c>
      <c r="G152" s="37">
        <v>285</v>
      </c>
      <c r="H152" s="37">
        <v>18.190000000000001</v>
      </c>
      <c r="I152" s="31">
        <f t="shared" si="8"/>
        <v>5184.1500000000005</v>
      </c>
      <c r="J152" s="82"/>
      <c r="K152" s="64"/>
      <c r="L152" s="64"/>
    </row>
    <row r="153" spans="1:12" ht="26.4" x14ac:dyDescent="0.25">
      <c r="A153" s="26">
        <v>27</v>
      </c>
      <c r="B153" s="43" t="s">
        <v>262</v>
      </c>
      <c r="C153" s="28" t="s">
        <v>21</v>
      </c>
      <c r="D153" s="29" t="s">
        <v>460</v>
      </c>
      <c r="E153" s="42" t="s">
        <v>263</v>
      </c>
      <c r="F153" s="30" t="s">
        <v>257</v>
      </c>
      <c r="G153" s="37">
        <v>1330</v>
      </c>
      <c r="H153" s="37">
        <v>17.02</v>
      </c>
      <c r="I153" s="31">
        <f t="shared" si="8"/>
        <v>22636.6</v>
      </c>
      <c r="J153" s="82"/>
      <c r="K153" s="64"/>
      <c r="L153" s="64"/>
    </row>
    <row r="154" spans="1:12" ht="26.4" x14ac:dyDescent="0.25">
      <c r="A154" s="26">
        <v>28</v>
      </c>
      <c r="B154" s="43" t="s">
        <v>264</v>
      </c>
      <c r="C154" s="28" t="s">
        <v>21</v>
      </c>
      <c r="D154" s="29" t="s">
        <v>461</v>
      </c>
      <c r="E154" s="42" t="s">
        <v>265</v>
      </c>
      <c r="F154" s="30" t="s">
        <v>257</v>
      </c>
      <c r="G154" s="37">
        <v>40</v>
      </c>
      <c r="H154" s="37">
        <v>12.95</v>
      </c>
      <c r="I154" s="31">
        <f t="shared" si="8"/>
        <v>518</v>
      </c>
      <c r="J154" s="82"/>
      <c r="K154" s="64"/>
      <c r="L154" s="64"/>
    </row>
    <row r="155" spans="1:12" ht="26.4" x14ac:dyDescent="0.25">
      <c r="A155" s="26">
        <v>29</v>
      </c>
      <c r="B155" s="43" t="s">
        <v>266</v>
      </c>
      <c r="C155" s="28" t="s">
        <v>21</v>
      </c>
      <c r="D155" s="29" t="s">
        <v>462</v>
      </c>
      <c r="E155" s="42" t="s">
        <v>267</v>
      </c>
      <c r="F155" s="30" t="s">
        <v>257</v>
      </c>
      <c r="G155" s="37">
        <v>50</v>
      </c>
      <c r="H155" s="37">
        <v>12.7</v>
      </c>
      <c r="I155" s="31">
        <f t="shared" si="8"/>
        <v>635</v>
      </c>
      <c r="J155" s="82"/>
      <c r="K155" s="64"/>
      <c r="L155" s="64"/>
    </row>
    <row r="156" spans="1:12" ht="52.8" x14ac:dyDescent="0.25">
      <c r="A156" s="26">
        <v>30</v>
      </c>
      <c r="B156" s="43" t="s">
        <v>268</v>
      </c>
      <c r="C156" s="28" t="s">
        <v>21</v>
      </c>
      <c r="D156" s="29" t="s">
        <v>463</v>
      </c>
      <c r="E156" s="42" t="s">
        <v>269</v>
      </c>
      <c r="F156" s="30" t="s">
        <v>257</v>
      </c>
      <c r="G156" s="37">
        <v>605</v>
      </c>
      <c r="H156" s="37">
        <v>11.83</v>
      </c>
      <c r="I156" s="37">
        <f t="shared" si="8"/>
        <v>7157.15</v>
      </c>
      <c r="J156" s="82"/>
      <c r="K156" s="64"/>
      <c r="L156" s="64"/>
    </row>
    <row r="157" spans="1:12" ht="22.8" x14ac:dyDescent="0.25">
      <c r="A157" s="26">
        <v>31</v>
      </c>
      <c r="B157" s="33" t="s">
        <v>270</v>
      </c>
      <c r="C157" s="44" t="s">
        <v>21</v>
      </c>
      <c r="D157" s="29" t="s">
        <v>464</v>
      </c>
      <c r="E157" s="44" t="s">
        <v>271</v>
      </c>
      <c r="F157" s="46" t="s">
        <v>206</v>
      </c>
      <c r="G157" s="37">
        <v>700</v>
      </c>
      <c r="H157" s="47">
        <v>8.2799999999999994</v>
      </c>
      <c r="I157" s="37">
        <f t="shared" si="8"/>
        <v>5796</v>
      </c>
      <c r="J157" s="82"/>
      <c r="K157" s="64"/>
      <c r="L157" s="64"/>
    </row>
    <row r="158" spans="1:12" x14ac:dyDescent="0.25">
      <c r="A158" s="26">
        <v>32</v>
      </c>
      <c r="B158" s="48" t="s">
        <v>272</v>
      </c>
      <c r="C158" s="28" t="s">
        <v>273</v>
      </c>
      <c r="D158" s="29" t="s">
        <v>465</v>
      </c>
      <c r="E158" s="42" t="s">
        <v>274</v>
      </c>
      <c r="F158" s="30" t="s">
        <v>224</v>
      </c>
      <c r="G158" s="37">
        <v>163</v>
      </c>
      <c r="H158" s="37">
        <v>19.59</v>
      </c>
      <c r="I158" s="31">
        <f t="shared" si="8"/>
        <v>3193.17</v>
      </c>
      <c r="J158" s="82"/>
      <c r="K158" s="66"/>
      <c r="L158" s="66"/>
    </row>
    <row r="159" spans="1:12" ht="39.6" x14ac:dyDescent="0.25">
      <c r="A159" s="26">
        <v>33</v>
      </c>
      <c r="B159" s="43" t="s">
        <v>275</v>
      </c>
      <c r="C159" s="38" t="s">
        <v>17</v>
      </c>
      <c r="D159" s="29" t="s">
        <v>466</v>
      </c>
      <c r="E159" s="28" t="s">
        <v>276</v>
      </c>
      <c r="F159" s="26" t="s">
        <v>277</v>
      </c>
      <c r="G159" s="37">
        <v>2</v>
      </c>
      <c r="H159" s="31">
        <v>21.07</v>
      </c>
      <c r="I159" s="31">
        <f t="shared" si="8"/>
        <v>42.14</v>
      </c>
      <c r="J159" s="82"/>
      <c r="K159" s="64"/>
      <c r="L159" s="64"/>
    </row>
    <row r="160" spans="1:12" ht="39.6" x14ac:dyDescent="0.25">
      <c r="A160" s="26">
        <v>34</v>
      </c>
      <c r="B160" s="43" t="s">
        <v>278</v>
      </c>
      <c r="C160" s="38" t="s">
        <v>17</v>
      </c>
      <c r="D160" s="29" t="s">
        <v>467</v>
      </c>
      <c r="E160" s="28" t="s">
        <v>279</v>
      </c>
      <c r="F160" s="26" t="s">
        <v>277</v>
      </c>
      <c r="G160" s="37">
        <v>4</v>
      </c>
      <c r="H160" s="31">
        <v>24.74</v>
      </c>
      <c r="I160" s="31">
        <f t="shared" si="8"/>
        <v>98.96</v>
      </c>
      <c r="J160" s="82"/>
      <c r="K160" s="64"/>
      <c r="L160" s="64"/>
    </row>
    <row r="161" spans="1:12" ht="39.6" x14ac:dyDescent="0.25">
      <c r="A161" s="26">
        <v>35</v>
      </c>
      <c r="B161" s="43" t="s">
        <v>280</v>
      </c>
      <c r="C161" s="38" t="s">
        <v>17</v>
      </c>
      <c r="D161" s="29" t="s">
        <v>538</v>
      </c>
      <c r="E161" s="28" t="s">
        <v>281</v>
      </c>
      <c r="F161" s="26" t="s">
        <v>277</v>
      </c>
      <c r="G161" s="37">
        <v>23</v>
      </c>
      <c r="H161" s="31">
        <v>32.65</v>
      </c>
      <c r="I161" s="31">
        <f>H161*G161</f>
        <v>750.94999999999993</v>
      </c>
      <c r="J161" s="82"/>
      <c r="K161" s="64"/>
      <c r="L161" s="64"/>
    </row>
    <row r="162" spans="1:12" ht="39.6" x14ac:dyDescent="0.25">
      <c r="A162" s="26">
        <v>36</v>
      </c>
      <c r="B162" s="43" t="s">
        <v>282</v>
      </c>
      <c r="C162" s="38" t="s">
        <v>17</v>
      </c>
      <c r="D162" s="29" t="s">
        <v>539</v>
      </c>
      <c r="E162" s="28" t="s">
        <v>283</v>
      </c>
      <c r="F162" s="26" t="s">
        <v>277</v>
      </c>
      <c r="G162" s="37">
        <v>4</v>
      </c>
      <c r="H162" s="31">
        <v>40.369999999999997</v>
      </c>
      <c r="I162" s="31">
        <f>H162*G162</f>
        <v>161.47999999999999</v>
      </c>
      <c r="J162" s="82"/>
      <c r="K162" s="64"/>
      <c r="L162" s="64"/>
    </row>
    <row r="163" spans="1:12" x14ac:dyDescent="0.25">
      <c r="A163" s="26">
        <v>37</v>
      </c>
      <c r="B163" s="49" t="s">
        <v>284</v>
      </c>
      <c r="C163" s="28" t="s">
        <v>17</v>
      </c>
      <c r="D163" s="29" t="s">
        <v>540</v>
      </c>
      <c r="E163" s="28" t="s">
        <v>285</v>
      </c>
      <c r="F163" s="26" t="s">
        <v>277</v>
      </c>
      <c r="G163" s="37">
        <v>2</v>
      </c>
      <c r="H163" s="31">
        <v>209.85</v>
      </c>
      <c r="I163" s="31">
        <f t="shared" si="8"/>
        <v>419.7</v>
      </c>
      <c r="J163" s="82"/>
      <c r="K163" s="64"/>
      <c r="L163" s="64"/>
    </row>
    <row r="164" spans="1:12" ht="22.8" x14ac:dyDescent="0.25">
      <c r="A164" s="26">
        <v>38</v>
      </c>
      <c r="B164" s="49" t="s">
        <v>286</v>
      </c>
      <c r="C164" s="28" t="s">
        <v>17</v>
      </c>
      <c r="D164" s="29" t="s">
        <v>541</v>
      </c>
      <c r="E164" s="28" t="s">
        <v>287</v>
      </c>
      <c r="F164" s="26" t="s">
        <v>277</v>
      </c>
      <c r="G164" s="37">
        <v>2</v>
      </c>
      <c r="H164" s="31">
        <v>39.340000000000003</v>
      </c>
      <c r="I164" s="31">
        <f t="shared" si="8"/>
        <v>78.680000000000007</v>
      </c>
      <c r="J164" s="82"/>
      <c r="K164" s="64"/>
      <c r="L164" s="64"/>
    </row>
    <row r="165" spans="1:12" x14ac:dyDescent="0.25">
      <c r="A165" s="26">
        <v>39</v>
      </c>
      <c r="B165" s="49" t="s">
        <v>288</v>
      </c>
      <c r="C165" s="28" t="s">
        <v>17</v>
      </c>
      <c r="D165" s="29" t="s">
        <v>542</v>
      </c>
      <c r="E165" s="28" t="s">
        <v>289</v>
      </c>
      <c r="F165" s="26" t="s">
        <v>277</v>
      </c>
      <c r="G165" s="37">
        <v>2</v>
      </c>
      <c r="H165" s="31">
        <v>20.38</v>
      </c>
      <c r="I165" s="31">
        <f t="shared" si="8"/>
        <v>40.76</v>
      </c>
      <c r="J165" s="82"/>
      <c r="K165" s="64"/>
      <c r="L165" s="64"/>
    </row>
    <row r="166" spans="1:12" x14ac:dyDescent="0.25">
      <c r="A166" s="26">
        <v>40</v>
      </c>
      <c r="B166" s="49" t="s">
        <v>290</v>
      </c>
      <c r="C166" s="28" t="s">
        <v>17</v>
      </c>
      <c r="D166" s="29" t="s">
        <v>543</v>
      </c>
      <c r="E166" s="28" t="s">
        <v>291</v>
      </c>
      <c r="F166" s="30" t="s">
        <v>257</v>
      </c>
      <c r="G166" s="37">
        <v>26</v>
      </c>
      <c r="H166" s="31">
        <v>147.81</v>
      </c>
      <c r="I166" s="31">
        <f>H166*G166</f>
        <v>3843.06</v>
      </c>
      <c r="J166" s="82"/>
      <c r="K166" s="64"/>
      <c r="L166" s="64"/>
    </row>
    <row r="167" spans="1:12" x14ac:dyDescent="0.25">
      <c r="A167" s="26">
        <v>41</v>
      </c>
      <c r="B167" s="49" t="s">
        <v>292</v>
      </c>
      <c r="C167" s="28" t="s">
        <v>17</v>
      </c>
      <c r="D167" s="29" t="s">
        <v>544</v>
      </c>
      <c r="E167" s="28" t="s">
        <v>293</v>
      </c>
      <c r="F167" s="30" t="s">
        <v>257</v>
      </c>
      <c r="G167" s="37">
        <v>2</v>
      </c>
      <c r="H167" s="37">
        <v>183.86</v>
      </c>
      <c r="I167" s="37">
        <f>H167*G167</f>
        <v>367.72</v>
      </c>
      <c r="J167" s="82"/>
      <c r="K167" s="64"/>
      <c r="L167" s="64"/>
    </row>
    <row r="168" spans="1:12" x14ac:dyDescent="0.25">
      <c r="A168" s="26">
        <v>42</v>
      </c>
      <c r="B168" s="49" t="s">
        <v>294</v>
      </c>
      <c r="C168" s="28" t="s">
        <v>17</v>
      </c>
      <c r="D168" s="29" t="s">
        <v>545</v>
      </c>
      <c r="E168" s="28" t="s">
        <v>295</v>
      </c>
      <c r="F168" s="26" t="s">
        <v>296</v>
      </c>
      <c r="G168" s="37">
        <v>1</v>
      </c>
      <c r="H168" s="31">
        <v>150.03</v>
      </c>
      <c r="I168" s="31">
        <f>H168*G168</f>
        <v>150.03</v>
      </c>
      <c r="J168" s="82"/>
      <c r="K168" s="64"/>
      <c r="L168" s="64"/>
    </row>
    <row r="169" spans="1:12" x14ac:dyDescent="0.25">
      <c r="A169" s="26">
        <v>43</v>
      </c>
      <c r="B169" s="50" t="s">
        <v>297</v>
      </c>
      <c r="C169" s="28" t="s">
        <v>17</v>
      </c>
      <c r="D169" s="29" t="s">
        <v>546</v>
      </c>
      <c r="E169" s="28" t="s">
        <v>298</v>
      </c>
      <c r="F169" s="30" t="s">
        <v>257</v>
      </c>
      <c r="G169" s="37">
        <v>1</v>
      </c>
      <c r="H169" s="31">
        <v>393.5</v>
      </c>
      <c r="I169" s="31">
        <f>H169*G169</f>
        <v>393.5</v>
      </c>
      <c r="J169" s="82"/>
      <c r="K169" s="64"/>
      <c r="L169" s="64"/>
    </row>
    <row r="170" spans="1:12" ht="22.8" x14ac:dyDescent="0.25">
      <c r="A170" s="26">
        <v>44</v>
      </c>
      <c r="B170" s="50" t="s">
        <v>299</v>
      </c>
      <c r="C170" s="28" t="s">
        <v>17</v>
      </c>
      <c r="D170" s="29" t="s">
        <v>547</v>
      </c>
      <c r="E170" s="28" t="s">
        <v>300</v>
      </c>
      <c r="F170" s="26" t="s">
        <v>232</v>
      </c>
      <c r="G170" s="37">
        <v>1</v>
      </c>
      <c r="H170" s="31">
        <v>1443.5</v>
      </c>
      <c r="I170" s="31">
        <f>H170*G170</f>
        <v>1443.5</v>
      </c>
      <c r="J170" s="82"/>
      <c r="K170" s="64"/>
      <c r="L170" s="64"/>
    </row>
    <row r="171" spans="1:12" ht="22.8" x14ac:dyDescent="0.25">
      <c r="A171" s="26">
        <v>45</v>
      </c>
      <c r="B171" s="27" t="s">
        <v>301</v>
      </c>
      <c r="C171" s="44" t="s">
        <v>17</v>
      </c>
      <c r="D171" s="29" t="s">
        <v>548</v>
      </c>
      <c r="E171" s="28" t="s">
        <v>302</v>
      </c>
      <c r="F171" s="30" t="s">
        <v>303</v>
      </c>
      <c r="G171" s="37">
        <v>24</v>
      </c>
      <c r="H171" s="37">
        <v>124.35</v>
      </c>
      <c r="I171" s="31">
        <f t="shared" si="8"/>
        <v>2984.3999999999996</v>
      </c>
      <c r="J171" s="82"/>
      <c r="K171" s="64"/>
      <c r="L171" s="64"/>
    </row>
    <row r="172" spans="1:12" ht="22.8" x14ac:dyDescent="0.25">
      <c r="A172" s="26">
        <v>46</v>
      </c>
      <c r="B172" s="33" t="s">
        <v>304</v>
      </c>
      <c r="C172" s="28" t="s">
        <v>17</v>
      </c>
      <c r="D172" s="29" t="s">
        <v>549</v>
      </c>
      <c r="E172" s="28" t="s">
        <v>305</v>
      </c>
      <c r="F172" s="30" t="s">
        <v>303</v>
      </c>
      <c r="G172" s="37">
        <v>4</v>
      </c>
      <c r="H172" s="37">
        <v>249.35</v>
      </c>
      <c r="I172" s="31">
        <f t="shared" si="8"/>
        <v>997.4</v>
      </c>
      <c r="J172" s="82"/>
      <c r="K172" s="64"/>
      <c r="L172" s="64"/>
    </row>
    <row r="173" spans="1:12" ht="34.799999999999997" x14ac:dyDescent="0.25">
      <c r="A173" s="26">
        <v>47</v>
      </c>
      <c r="B173" s="83" t="s">
        <v>306</v>
      </c>
      <c r="C173" s="28" t="s">
        <v>17</v>
      </c>
      <c r="D173" s="29" t="s">
        <v>550</v>
      </c>
      <c r="E173" s="44" t="s">
        <v>307</v>
      </c>
      <c r="F173" s="30" t="s">
        <v>303</v>
      </c>
      <c r="G173" s="37">
        <v>2</v>
      </c>
      <c r="H173" s="37">
        <v>35000</v>
      </c>
      <c r="I173" s="31">
        <f>H173*G173</f>
        <v>70000</v>
      </c>
      <c r="J173" s="82"/>
      <c r="K173" s="64"/>
      <c r="L173" s="64"/>
    </row>
    <row r="174" spans="1:12" ht="18.600000000000001" customHeight="1" x14ac:dyDescent="0.25">
      <c r="A174" s="26"/>
      <c r="B174" s="39"/>
      <c r="C174" s="28"/>
      <c r="D174" s="34"/>
      <c r="E174" s="28"/>
      <c r="F174" s="30"/>
      <c r="G174" s="31"/>
      <c r="H174" s="31"/>
      <c r="I174" s="31"/>
      <c r="J174" s="84">
        <f>SUM(I150:I173)</f>
        <v>137459.44999999998</v>
      </c>
      <c r="K174" s="64"/>
      <c r="L174" s="64"/>
    </row>
    <row r="175" spans="1:12" ht="34.200000000000003" x14ac:dyDescent="0.25">
      <c r="A175" s="26">
        <v>48</v>
      </c>
      <c r="B175" s="39" t="s">
        <v>308</v>
      </c>
      <c r="C175" s="28" t="s">
        <v>17</v>
      </c>
      <c r="D175" s="45" t="s">
        <v>551</v>
      </c>
      <c r="E175" s="44" t="s">
        <v>307</v>
      </c>
      <c r="F175" s="30" t="s">
        <v>303</v>
      </c>
      <c r="G175" s="37">
        <v>34</v>
      </c>
      <c r="H175" s="37">
        <v>537.35</v>
      </c>
      <c r="I175" s="31">
        <f t="shared" ref="I175:I181" si="9">H175*G175</f>
        <v>18269.900000000001</v>
      </c>
      <c r="J175" s="32"/>
      <c r="K175" s="65"/>
      <c r="L175" s="67"/>
    </row>
    <row r="176" spans="1:12" ht="22.8" x14ac:dyDescent="0.25">
      <c r="A176" s="26">
        <v>49</v>
      </c>
      <c r="B176" s="39" t="s">
        <v>309</v>
      </c>
      <c r="C176" s="28" t="s">
        <v>17</v>
      </c>
      <c r="D176" s="45" t="s">
        <v>552</v>
      </c>
      <c r="E176" s="44" t="s">
        <v>310</v>
      </c>
      <c r="F176" s="30" t="s">
        <v>303</v>
      </c>
      <c r="G176" s="37">
        <v>2</v>
      </c>
      <c r="H176" s="37">
        <v>333.8</v>
      </c>
      <c r="I176" s="31">
        <f t="shared" si="9"/>
        <v>667.6</v>
      </c>
      <c r="J176" s="32"/>
      <c r="K176" s="65"/>
      <c r="L176" s="67"/>
    </row>
    <row r="177" spans="1:12" ht="22.8" x14ac:dyDescent="0.25">
      <c r="A177" s="26">
        <v>50</v>
      </c>
      <c r="B177" s="40" t="s">
        <v>311</v>
      </c>
      <c r="C177" s="28" t="s">
        <v>21</v>
      </c>
      <c r="D177" s="45" t="s">
        <v>553</v>
      </c>
      <c r="E177" s="28" t="s">
        <v>256</v>
      </c>
      <c r="F177" s="30" t="s">
        <v>257</v>
      </c>
      <c r="G177" s="31">
        <v>135</v>
      </c>
      <c r="H177" s="37">
        <v>21.74</v>
      </c>
      <c r="I177" s="31">
        <f t="shared" si="9"/>
        <v>2934.8999999999996</v>
      </c>
      <c r="J177" s="32"/>
      <c r="K177" s="65"/>
      <c r="L177" s="67"/>
    </row>
    <row r="178" spans="1:12" ht="22.8" x14ac:dyDescent="0.25">
      <c r="A178" s="26">
        <v>51</v>
      </c>
      <c r="B178" s="40" t="s">
        <v>312</v>
      </c>
      <c r="C178" s="28" t="s">
        <v>21</v>
      </c>
      <c r="D178" s="45" t="s">
        <v>554</v>
      </c>
      <c r="E178" s="28" t="s">
        <v>313</v>
      </c>
      <c r="F178" s="30" t="s">
        <v>257</v>
      </c>
      <c r="G178" s="31">
        <v>186</v>
      </c>
      <c r="H178" s="37">
        <v>25.41</v>
      </c>
      <c r="I178" s="31">
        <f t="shared" si="9"/>
        <v>4726.26</v>
      </c>
      <c r="J178" s="32"/>
      <c r="K178" s="65"/>
      <c r="L178" s="67"/>
    </row>
    <row r="179" spans="1:12" ht="22.8" x14ac:dyDescent="0.25">
      <c r="A179" s="26">
        <v>52</v>
      </c>
      <c r="B179" s="40" t="s">
        <v>314</v>
      </c>
      <c r="C179" s="28" t="s">
        <v>21</v>
      </c>
      <c r="D179" s="45" t="s">
        <v>555</v>
      </c>
      <c r="E179" s="28" t="s">
        <v>315</v>
      </c>
      <c r="F179" s="30" t="s">
        <v>257</v>
      </c>
      <c r="G179" s="31">
        <v>57</v>
      </c>
      <c r="H179" s="37">
        <v>35.51</v>
      </c>
      <c r="I179" s="31">
        <f t="shared" si="9"/>
        <v>2024.07</v>
      </c>
      <c r="J179" s="32"/>
      <c r="K179" s="65"/>
      <c r="L179" s="67"/>
    </row>
    <row r="180" spans="1:12" ht="22.8" x14ac:dyDescent="0.25">
      <c r="A180" s="26">
        <v>53</v>
      </c>
      <c r="B180" s="40" t="s">
        <v>316</v>
      </c>
      <c r="C180" s="28" t="s">
        <v>21</v>
      </c>
      <c r="D180" s="45" t="s">
        <v>556</v>
      </c>
      <c r="E180" s="28" t="s">
        <v>317</v>
      </c>
      <c r="F180" s="30" t="s">
        <v>257</v>
      </c>
      <c r="G180" s="31">
        <v>120</v>
      </c>
      <c r="H180" s="37">
        <v>48.79</v>
      </c>
      <c r="I180" s="31">
        <f t="shared" si="9"/>
        <v>5854.8</v>
      </c>
      <c r="J180" s="32"/>
      <c r="K180" s="65"/>
      <c r="L180" s="67"/>
    </row>
    <row r="181" spans="1:12" ht="22.8" x14ac:dyDescent="0.25">
      <c r="A181" s="26">
        <v>54</v>
      </c>
      <c r="B181" s="40" t="s">
        <v>318</v>
      </c>
      <c r="C181" s="28" t="s">
        <v>21</v>
      </c>
      <c r="D181" s="45" t="s">
        <v>557</v>
      </c>
      <c r="E181" s="28" t="s">
        <v>319</v>
      </c>
      <c r="F181" s="30" t="s">
        <v>257</v>
      </c>
      <c r="G181" s="31">
        <v>10</v>
      </c>
      <c r="H181" s="37">
        <v>61.46</v>
      </c>
      <c r="I181" s="31">
        <f t="shared" si="9"/>
        <v>614.6</v>
      </c>
      <c r="J181" s="32"/>
      <c r="K181" s="65"/>
      <c r="L181" s="67"/>
    </row>
    <row r="182" spans="1:12" ht="26.4" x14ac:dyDescent="0.25">
      <c r="A182" s="26">
        <v>55</v>
      </c>
      <c r="B182" s="85" t="s">
        <v>320</v>
      </c>
      <c r="C182" s="44" t="s">
        <v>21</v>
      </c>
      <c r="D182" s="45" t="s">
        <v>592</v>
      </c>
      <c r="E182" s="44" t="s">
        <v>321</v>
      </c>
      <c r="F182" s="51" t="s">
        <v>303</v>
      </c>
      <c r="G182" s="37">
        <v>85</v>
      </c>
      <c r="H182" s="37">
        <v>116.06</v>
      </c>
      <c r="I182" s="37">
        <f>H182*G182</f>
        <v>9865.1</v>
      </c>
      <c r="J182" s="32"/>
      <c r="K182" s="65"/>
      <c r="L182" s="67"/>
    </row>
    <row r="183" spans="1:12" x14ac:dyDescent="0.25">
      <c r="A183" s="26"/>
      <c r="B183" s="39"/>
      <c r="C183" s="38"/>
      <c r="D183" s="34"/>
      <c r="E183" s="28"/>
      <c r="F183" s="26"/>
      <c r="G183" s="31"/>
      <c r="H183" s="32"/>
      <c r="I183" s="32"/>
      <c r="J183" s="86">
        <f>SUM(I175:I182)</f>
        <v>44957.23</v>
      </c>
      <c r="K183" s="65"/>
      <c r="L183" s="67"/>
    </row>
    <row r="184" spans="1:12" x14ac:dyDescent="0.25">
      <c r="A184" s="26"/>
      <c r="B184" s="171" t="s">
        <v>322</v>
      </c>
      <c r="C184" s="171"/>
      <c r="D184" s="171"/>
      <c r="E184" s="171"/>
      <c r="F184" s="171"/>
      <c r="G184" s="171"/>
      <c r="H184" s="171"/>
      <c r="I184" s="171"/>
      <c r="J184" s="87">
        <f>J183+J174+J147</f>
        <v>359315.91000000003</v>
      </c>
      <c r="K184" s="65"/>
      <c r="L184" s="64"/>
    </row>
    <row r="185" spans="1:12" x14ac:dyDescent="0.25">
      <c r="A185" s="52"/>
      <c r="B185" s="39"/>
      <c r="C185" s="38"/>
      <c r="D185" s="34"/>
      <c r="E185" s="28"/>
      <c r="F185" s="26"/>
      <c r="G185" s="32"/>
      <c r="H185" s="32"/>
      <c r="I185" s="32"/>
      <c r="J185" s="88"/>
      <c r="K185" s="64"/>
      <c r="L185" s="64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69"/>
      <c r="L186" s="64"/>
    </row>
    <row r="187" spans="1:12" x14ac:dyDescent="0.25">
      <c r="A187" s="53"/>
      <c r="B187" s="54" t="s">
        <v>323</v>
      </c>
      <c r="C187" s="54"/>
      <c r="D187" s="54"/>
      <c r="E187" s="55"/>
      <c r="F187" s="55"/>
      <c r="G187" s="56"/>
      <c r="H187" s="57"/>
      <c r="I187" s="54"/>
      <c r="J187" s="89">
        <f>J184+J79+J117</f>
        <v>836662.61</v>
      </c>
      <c r="K187" s="2"/>
      <c r="L187" s="64"/>
    </row>
    <row r="188" spans="1:12" x14ac:dyDescent="0.25">
      <c r="A188" s="53"/>
      <c r="B188" s="54"/>
      <c r="C188" s="54"/>
      <c r="D188" s="54"/>
      <c r="E188" s="55"/>
      <c r="F188" s="55"/>
      <c r="G188" s="56"/>
      <c r="H188" s="57"/>
      <c r="I188" s="54"/>
      <c r="J188" s="54"/>
      <c r="K188" s="69"/>
      <c r="L188" s="64"/>
    </row>
    <row r="189" spans="1:12" x14ac:dyDescent="0.25">
      <c r="A189" s="53"/>
      <c r="B189" s="54" t="s">
        <v>324</v>
      </c>
      <c r="C189" s="54"/>
      <c r="D189" s="54"/>
      <c r="E189" s="55"/>
      <c r="F189" s="55"/>
      <c r="G189" s="56"/>
      <c r="H189" s="57"/>
      <c r="I189" s="54"/>
      <c r="J189" s="69">
        <f>J187*0.18</f>
        <v>150599.26979999998</v>
      </c>
      <c r="K189" s="69"/>
      <c r="L189" s="64"/>
    </row>
    <row r="190" spans="1:12" x14ac:dyDescent="0.25">
      <c r="A190" s="53"/>
      <c r="B190" s="54"/>
      <c r="C190" s="54"/>
      <c r="D190" s="54"/>
      <c r="E190" s="55"/>
      <c r="F190" s="55"/>
      <c r="G190" s="56"/>
      <c r="H190" s="57"/>
      <c r="I190" s="54"/>
      <c r="J190" s="54"/>
      <c r="K190" s="69"/>
      <c r="L190" s="64"/>
    </row>
    <row r="191" spans="1:12" x14ac:dyDescent="0.25">
      <c r="A191" s="53"/>
      <c r="B191" s="54" t="s">
        <v>325</v>
      </c>
      <c r="C191" s="54"/>
      <c r="D191" s="54"/>
      <c r="E191" s="55"/>
      <c r="F191" s="55"/>
      <c r="G191" s="56"/>
      <c r="H191" s="57"/>
      <c r="I191" s="54"/>
      <c r="J191" s="89">
        <f>J187+J189</f>
        <v>987261.8798</v>
      </c>
      <c r="L191" s="64"/>
    </row>
    <row r="192" spans="1:12" x14ac:dyDescent="0.25">
      <c r="A192" s="53"/>
      <c r="B192" s="54"/>
      <c r="C192" s="54"/>
      <c r="D192" s="54"/>
      <c r="E192" s="55"/>
      <c r="F192" s="55"/>
      <c r="G192" s="56"/>
      <c r="H192" s="57"/>
      <c r="I192" s="54"/>
      <c r="K192" s="69"/>
      <c r="L192" s="64"/>
    </row>
    <row r="193" spans="1:12" x14ac:dyDescent="0.25">
      <c r="A193" s="53"/>
      <c r="B193" s="54" t="s">
        <v>0</v>
      </c>
      <c r="C193" s="54"/>
      <c r="D193" s="54"/>
      <c r="E193" s="55"/>
      <c r="F193" s="55"/>
      <c r="G193" s="56"/>
      <c r="H193" s="57"/>
      <c r="I193" s="54"/>
      <c r="J193" s="69">
        <f>J191*0.15</f>
        <v>148089.28196999998</v>
      </c>
      <c r="K193" s="69"/>
      <c r="L193" s="64"/>
    </row>
    <row r="194" spans="1:12" x14ac:dyDescent="0.25">
      <c r="A194" s="53"/>
      <c r="B194" s="54"/>
      <c r="C194" s="54"/>
      <c r="D194" s="54"/>
      <c r="E194" s="55"/>
      <c r="F194" s="55"/>
      <c r="G194" s="56"/>
      <c r="H194" s="57"/>
      <c r="I194" s="54"/>
      <c r="K194" s="69"/>
      <c r="L194" s="64"/>
    </row>
    <row r="195" spans="1:12" x14ac:dyDescent="0.25">
      <c r="A195" s="53"/>
      <c r="B195" s="54" t="s">
        <v>326</v>
      </c>
      <c r="C195" s="54"/>
      <c r="D195" s="54"/>
      <c r="E195" s="55"/>
      <c r="F195" s="55"/>
      <c r="G195" s="56"/>
      <c r="H195" s="57"/>
      <c r="I195" s="54"/>
      <c r="J195" s="89">
        <f>J191+J193</f>
        <v>1135351.1617699999</v>
      </c>
      <c r="K195" s="69"/>
      <c r="L195" s="64"/>
    </row>
    <row r="196" spans="1:12" x14ac:dyDescent="0.25">
      <c r="A196" s="53"/>
      <c r="B196" s="54"/>
      <c r="C196" s="54"/>
      <c r="D196" s="54"/>
      <c r="E196" s="55"/>
      <c r="F196" s="55"/>
      <c r="G196" s="56"/>
      <c r="H196" s="57"/>
      <c r="I196" s="54"/>
      <c r="J196" s="89"/>
      <c r="K196" s="69"/>
      <c r="L196" s="64"/>
    </row>
    <row r="197" spans="1:12" x14ac:dyDescent="0.25">
      <c r="A197" s="53"/>
      <c r="B197" s="125" t="s">
        <v>588</v>
      </c>
      <c r="C197" s="54"/>
      <c r="D197" s="54"/>
      <c r="E197" s="55"/>
      <c r="F197" s="55"/>
      <c r="G197" s="56"/>
      <c r="H197" s="57"/>
      <c r="I197" s="54"/>
      <c r="J197" s="126">
        <v>25000</v>
      </c>
      <c r="K197" s="69"/>
      <c r="L197" s="64"/>
    </row>
    <row r="198" spans="1:12" x14ac:dyDescent="0.25">
      <c r="A198" s="53"/>
      <c r="B198" s="54" t="s">
        <v>594</v>
      </c>
      <c r="C198" s="54"/>
      <c r="D198" s="54"/>
      <c r="E198" s="55"/>
      <c r="F198" s="55"/>
      <c r="G198" s="56"/>
      <c r="H198" s="57"/>
      <c r="I198" s="54"/>
      <c r="J198" s="126">
        <f>SUM(J195:J197)</f>
        <v>1160351.1617699999</v>
      </c>
      <c r="K198" s="69"/>
      <c r="L198" s="64"/>
    </row>
    <row r="199" spans="1:12" x14ac:dyDescent="0.25">
      <c r="A199" s="53"/>
      <c r="B199" s="54"/>
      <c r="C199" s="54"/>
      <c r="D199" s="54"/>
      <c r="E199" s="55"/>
      <c r="F199" s="55"/>
      <c r="G199" s="56"/>
      <c r="H199" s="57"/>
      <c r="I199" s="54"/>
      <c r="J199" s="54"/>
      <c r="K199" s="69"/>
      <c r="L199" s="64"/>
    </row>
    <row r="200" spans="1:12" x14ac:dyDescent="0.25">
      <c r="A200" s="53"/>
      <c r="B200" s="54" t="s">
        <v>598</v>
      </c>
      <c r="C200" s="54"/>
      <c r="D200" s="54"/>
      <c r="E200" s="55"/>
      <c r="F200" s="55"/>
      <c r="G200" s="56"/>
      <c r="H200" s="57"/>
      <c r="I200" s="54"/>
      <c r="J200" s="89">
        <v>2000</v>
      </c>
      <c r="K200" s="69"/>
      <c r="L200" s="64"/>
    </row>
    <row r="201" spans="1:12" x14ac:dyDescent="0.25">
      <c r="A201" s="53"/>
      <c r="B201" s="54"/>
      <c r="C201" s="54"/>
      <c r="D201" s="54"/>
      <c r="E201" s="55"/>
      <c r="F201" s="55"/>
      <c r="G201" s="56"/>
      <c r="H201" s="57"/>
      <c r="I201" s="54"/>
      <c r="J201" s="54"/>
      <c r="K201" s="69"/>
      <c r="L201" s="64"/>
    </row>
    <row r="202" spans="1:12" x14ac:dyDescent="0.25">
      <c r="A202" s="53"/>
      <c r="B202" s="54" t="s">
        <v>1</v>
      </c>
      <c r="C202" s="54"/>
      <c r="D202" s="54"/>
      <c r="E202" s="55"/>
      <c r="F202" s="55"/>
      <c r="G202" s="56"/>
      <c r="H202" s="57"/>
      <c r="I202" s="54"/>
      <c r="J202" s="89">
        <f>J198+J200</f>
        <v>1162351.1617699999</v>
      </c>
      <c r="K202" s="69"/>
      <c r="L202" s="64"/>
    </row>
    <row r="203" spans="1:12" x14ac:dyDescent="0.25">
      <c r="A203" s="53"/>
      <c r="B203" s="54"/>
      <c r="C203" s="54"/>
      <c r="D203" s="54"/>
      <c r="E203" s="55"/>
      <c r="F203" s="55"/>
      <c r="G203" s="56"/>
      <c r="H203" s="57"/>
      <c r="I203" s="54"/>
      <c r="J203" s="54"/>
      <c r="K203" s="70"/>
      <c r="L203" s="64"/>
    </row>
    <row r="204" spans="1:12" x14ac:dyDescent="0.25">
      <c r="A204" s="53"/>
      <c r="B204" s="54" t="s">
        <v>327</v>
      </c>
      <c r="C204" s="54"/>
      <c r="D204" s="54"/>
      <c r="E204" s="55"/>
      <c r="F204" s="55"/>
      <c r="G204" s="56"/>
      <c r="H204" s="58"/>
      <c r="I204" s="54"/>
      <c r="J204" s="89">
        <f>J202*0.24</f>
        <v>278964.27882479999</v>
      </c>
      <c r="K204" s="70"/>
      <c r="L204" s="64"/>
    </row>
    <row r="205" spans="1:12" ht="13.8" thickBot="1" x14ac:dyDescent="0.3">
      <c r="A205" s="53"/>
      <c r="B205" s="54"/>
      <c r="C205" s="54"/>
      <c r="D205" s="54"/>
      <c r="E205" s="55"/>
      <c r="F205" s="55"/>
      <c r="G205" s="56"/>
      <c r="H205" s="58"/>
      <c r="I205" s="54"/>
      <c r="J205" s="91"/>
      <c r="K205" s="69"/>
      <c r="L205" s="64"/>
    </row>
    <row r="206" spans="1:12" ht="13.8" thickBot="1" x14ac:dyDescent="0.3">
      <c r="A206" s="53"/>
      <c r="B206" s="54" t="s">
        <v>328</v>
      </c>
      <c r="C206" s="54"/>
      <c r="D206" s="54"/>
      <c r="E206" s="55"/>
      <c r="F206" s="55"/>
      <c r="G206" s="56"/>
      <c r="H206" s="57"/>
      <c r="I206" s="90"/>
      <c r="J206" s="92">
        <f>J202+J204</f>
        <v>1441315.4405947998</v>
      </c>
      <c r="K206" s="64"/>
      <c r="L206" s="64"/>
    </row>
    <row r="207" spans="1:12" x14ac:dyDescent="0.25">
      <c r="A207"/>
      <c r="B207" s="59" t="s">
        <v>329</v>
      </c>
      <c r="C207" s="59"/>
      <c r="D207" s="59"/>
      <c r="E207" s="60"/>
      <c r="F207" s="60"/>
      <c r="G207" s="61"/>
      <c r="H207" s="62" t="s">
        <v>329</v>
      </c>
      <c r="I207" s="59"/>
      <c r="J207" s="59"/>
      <c r="K207" s="64"/>
      <c r="L207" s="64"/>
    </row>
    <row r="208" spans="1:12" ht="13.8" x14ac:dyDescent="0.25">
      <c r="A208"/>
      <c r="B208" s="114" t="s">
        <v>595</v>
      </c>
      <c r="C208" s="59"/>
      <c r="D208" s="59"/>
      <c r="E208" s="63"/>
      <c r="F208" s="63"/>
      <c r="G208" s="63"/>
      <c r="H208" s="123"/>
      <c r="I208" s="124"/>
      <c r="J208" s="124"/>
    </row>
    <row r="209" spans="2:11" ht="13.8" x14ac:dyDescent="0.25">
      <c r="B209" s="114" t="s">
        <v>332</v>
      </c>
      <c r="H209" s="118"/>
      <c r="I209" s="114" t="s">
        <v>342</v>
      </c>
      <c r="J209" s="118" t="s">
        <v>329</v>
      </c>
      <c r="K209" s="4" t="s">
        <v>558</v>
      </c>
    </row>
    <row r="210" spans="2:11" ht="13.8" x14ac:dyDescent="0.25">
      <c r="B210" s="115"/>
      <c r="H210" s="118"/>
      <c r="I210" s="117" t="s">
        <v>597</v>
      </c>
      <c r="J210" s="118"/>
    </row>
    <row r="211" spans="2:11" ht="13.8" x14ac:dyDescent="0.25">
      <c r="B211" s="117" t="s">
        <v>333</v>
      </c>
      <c r="H211" s="118"/>
      <c r="I211" s="114" t="s">
        <v>343</v>
      </c>
      <c r="J211" s="118"/>
    </row>
    <row r="212" spans="2:11" ht="15" x14ac:dyDescent="0.25">
      <c r="B212" s="117" t="s">
        <v>334</v>
      </c>
      <c r="C212" s="96"/>
      <c r="D212" s="116"/>
      <c r="E212" s="114" t="s">
        <v>339</v>
      </c>
      <c r="H212" s="118"/>
      <c r="I212" s="117"/>
      <c r="J212" s="118"/>
    </row>
    <row r="213" spans="2:11" ht="15" x14ac:dyDescent="0.25">
      <c r="C213" s="96"/>
      <c r="D213" s="119"/>
      <c r="E213" s="117" t="s">
        <v>596</v>
      </c>
      <c r="F213" s="118"/>
      <c r="H213" s="118"/>
      <c r="I213" s="118"/>
      <c r="J213" s="118"/>
    </row>
    <row r="214" spans="2:11" ht="15" x14ac:dyDescent="0.25">
      <c r="B214" s="117"/>
      <c r="C214" s="96"/>
      <c r="D214" s="119"/>
      <c r="E214" s="120" t="s">
        <v>346</v>
      </c>
      <c r="F214" s="118"/>
      <c r="H214" s="118"/>
      <c r="I214" s="117" t="s">
        <v>344</v>
      </c>
      <c r="J214" s="118"/>
    </row>
    <row r="215" spans="2:11" ht="15" x14ac:dyDescent="0.25">
      <c r="B215" s="117" t="s">
        <v>335</v>
      </c>
      <c r="C215" s="97"/>
      <c r="D215" s="119"/>
      <c r="E215" s="121" t="s">
        <v>347</v>
      </c>
      <c r="F215" s="118"/>
      <c r="H215" s="118"/>
      <c r="I215" s="117" t="s">
        <v>345</v>
      </c>
      <c r="J215" s="118"/>
    </row>
    <row r="216" spans="2:11" ht="15" x14ac:dyDescent="0.25">
      <c r="B216" s="117" t="s">
        <v>336</v>
      </c>
      <c r="C216" s="97"/>
      <c r="D216" s="119"/>
      <c r="E216" s="117"/>
      <c r="F216" s="118"/>
      <c r="H216" s="118"/>
      <c r="I216" s="118"/>
      <c r="J216" s="118"/>
    </row>
    <row r="217" spans="2:11" ht="15" x14ac:dyDescent="0.25">
      <c r="C217" s="97"/>
      <c r="D217" s="119"/>
      <c r="E217" s="117"/>
      <c r="F217" s="118"/>
    </row>
    <row r="218" spans="2:11" ht="15" x14ac:dyDescent="0.25">
      <c r="B218" s="117"/>
      <c r="C218" s="97"/>
      <c r="D218" s="119"/>
      <c r="E218" s="117" t="s">
        <v>340</v>
      </c>
      <c r="F218" s="118"/>
    </row>
    <row r="219" spans="2:11" ht="15.6" x14ac:dyDescent="0.25">
      <c r="B219" s="117" t="s">
        <v>337</v>
      </c>
      <c r="C219" s="95"/>
      <c r="D219" s="119"/>
      <c r="E219" s="122" t="s">
        <v>341</v>
      </c>
      <c r="F219" s="118"/>
    </row>
    <row r="220" spans="2:11" ht="15" x14ac:dyDescent="0.25">
      <c r="B220" s="117" t="s">
        <v>338</v>
      </c>
      <c r="C220" s="96"/>
      <c r="D220" s="94"/>
      <c r="F220" s="118"/>
    </row>
    <row r="221" spans="2:11" ht="15.6" x14ac:dyDescent="0.25">
      <c r="C221" s="95"/>
      <c r="F221" s="118"/>
    </row>
    <row r="222" spans="2:11" ht="15.6" x14ac:dyDescent="0.25">
      <c r="C222" s="95"/>
    </row>
    <row r="223" spans="2:11" ht="15" x14ac:dyDescent="0.25">
      <c r="C223" s="96"/>
    </row>
    <row r="224" spans="2:11" ht="15" x14ac:dyDescent="0.25">
      <c r="B224" s="96"/>
      <c r="C224" s="96"/>
    </row>
    <row r="225" spans="2:4" ht="15" x14ac:dyDescent="0.25">
      <c r="B225" s="96"/>
      <c r="C225" s="96"/>
    </row>
    <row r="226" spans="2:4" ht="15" x14ac:dyDescent="0.25">
      <c r="B226" s="97"/>
      <c r="C226" s="96"/>
      <c r="D226" s="94"/>
    </row>
    <row r="227" spans="2:4" ht="15" x14ac:dyDescent="0.25">
      <c r="B227" s="96"/>
      <c r="C227" s="96"/>
      <c r="D227" s="94"/>
    </row>
    <row r="272" spans="1:10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</row>
    <row r="273" spans="1:10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</row>
    <row r="274" spans="1:10" ht="13.8" x14ac:dyDescent="0.25">
      <c r="A274" s="98"/>
      <c r="B274" s="130"/>
      <c r="C274" s="130"/>
      <c r="D274" s="130"/>
      <c r="E274" s="130"/>
      <c r="F274" s="130"/>
      <c r="G274" s="130"/>
      <c r="H274" s="130"/>
      <c r="I274" s="99"/>
      <c r="J274" s="99"/>
    </row>
    <row r="275" spans="1:10" x14ac:dyDescent="0.25">
      <c r="A275" s="4"/>
      <c r="B275" s="100"/>
      <c r="C275" s="100"/>
      <c r="D275" s="100"/>
      <c r="E275" s="100"/>
      <c r="F275" s="100"/>
      <c r="G275" s="100"/>
      <c r="H275" s="101"/>
      <c r="I275" s="4"/>
      <c r="J275" s="4"/>
    </row>
    <row r="276" spans="1:10" x14ac:dyDescent="0.25">
      <c r="A276" s="4"/>
      <c r="B276" s="4"/>
      <c r="C276" s="4"/>
      <c r="D276" s="4"/>
      <c r="E276" s="4"/>
      <c r="F276" s="4"/>
      <c r="G276" s="4"/>
      <c r="H276" s="4"/>
      <c r="I276" s="99"/>
      <c r="J276" s="99"/>
    </row>
    <row r="277" spans="1:10" x14ac:dyDescent="0.25">
      <c r="A277" s="102"/>
      <c r="B277" s="99"/>
      <c r="C277" s="99"/>
      <c r="D277" s="99"/>
      <c r="E277" s="99"/>
      <c r="F277" s="99"/>
      <c r="G277" s="99"/>
      <c r="H277" s="4"/>
      <c r="I277" s="4"/>
      <c r="J277" s="4"/>
    </row>
    <row r="278" spans="1:10" x14ac:dyDescent="0.25">
      <c r="A278" s="4"/>
      <c r="B278" s="4"/>
      <c r="C278" s="4"/>
      <c r="D278" s="4"/>
      <c r="E278" s="4"/>
      <c r="F278" s="4"/>
      <c r="G278" s="4"/>
      <c r="H278" s="4"/>
      <c r="I278" s="99"/>
      <c r="J278" s="99"/>
    </row>
    <row r="279" spans="1:10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</row>
    <row r="280" spans="1:10" x14ac:dyDescent="0.25">
      <c r="A280" s="4"/>
      <c r="B280" s="4"/>
      <c r="C280" s="4"/>
      <c r="D280" s="4"/>
      <c r="E280" s="4"/>
      <c r="F280" s="4"/>
      <c r="G280" s="4"/>
      <c r="H280" s="4"/>
      <c r="I280" s="99"/>
      <c r="J280" s="99"/>
    </row>
    <row r="281" spans="1:10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</row>
    <row r="282" spans="1:10" x14ac:dyDescent="0.25">
      <c r="A282" s="4"/>
      <c r="B282" s="4"/>
      <c r="C282" s="4"/>
      <c r="D282" s="4"/>
      <c r="E282" s="4"/>
      <c r="F282" s="4"/>
      <c r="G282" s="4"/>
      <c r="H282" s="4"/>
      <c r="I282" s="99"/>
      <c r="J282" s="99"/>
    </row>
    <row r="283" spans="1:10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</row>
    <row r="284" spans="1:10" x14ac:dyDescent="0.25">
      <c r="A284" s="4"/>
      <c r="B284" s="4"/>
      <c r="C284" s="4"/>
      <c r="D284" s="4"/>
      <c r="E284" s="4"/>
      <c r="F284" s="4"/>
      <c r="G284" s="4"/>
      <c r="H284" s="4"/>
      <c r="I284" s="99"/>
      <c r="J284" s="99"/>
    </row>
    <row r="285" spans="1:10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</row>
    <row r="286" spans="1:10" x14ac:dyDescent="0.25">
      <c r="A286" s="4"/>
      <c r="B286" s="4"/>
      <c r="C286" s="4"/>
      <c r="D286" s="4"/>
      <c r="E286" s="4"/>
      <c r="F286" s="4"/>
      <c r="G286" s="4"/>
      <c r="H286" s="4"/>
      <c r="I286" s="99"/>
      <c r="J286" s="99"/>
    </row>
    <row r="287" spans="1:10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</row>
    <row r="288" spans="1:10" x14ac:dyDescent="0.25">
      <c r="A288" s="4"/>
      <c r="B288" s="4"/>
      <c r="C288" s="4"/>
      <c r="D288" s="4"/>
      <c r="E288" s="4"/>
      <c r="F288" s="4"/>
      <c r="G288" s="4"/>
      <c r="H288" s="4"/>
      <c r="I288" s="99"/>
      <c r="J288" s="99"/>
    </row>
    <row r="289" spans="1:10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</row>
    <row r="290" spans="1:10" ht="13.8" x14ac:dyDescent="0.25">
      <c r="A290" s="4"/>
      <c r="B290" s="130"/>
      <c r="C290" s="130"/>
      <c r="D290" s="130"/>
      <c r="E290" s="130"/>
      <c r="F290" s="130"/>
      <c r="G290" s="130"/>
      <c r="H290" s="130"/>
      <c r="I290" s="99"/>
      <c r="J290" s="99"/>
    </row>
  </sheetData>
  <mergeCells count="26">
    <mergeCell ref="B118:I120"/>
    <mergeCell ref="B123:J123"/>
    <mergeCell ref="B148:J149"/>
    <mergeCell ref="B184:I184"/>
    <mergeCell ref="J121:J122"/>
    <mergeCell ref="A121:A122"/>
    <mergeCell ref="B121:B122"/>
    <mergeCell ref="C121:C122"/>
    <mergeCell ref="D121:D122"/>
    <mergeCell ref="E121:E122"/>
    <mergeCell ref="A1:J1"/>
    <mergeCell ref="A2:J2"/>
    <mergeCell ref="B274:H274"/>
    <mergeCell ref="B290:H290"/>
    <mergeCell ref="B117:I117"/>
    <mergeCell ref="F121:F122"/>
    <mergeCell ref="G121:G122"/>
    <mergeCell ref="H121:H122"/>
    <mergeCell ref="I121:I122"/>
    <mergeCell ref="B39:I39"/>
    <mergeCell ref="B73:I73"/>
    <mergeCell ref="A81:I81"/>
    <mergeCell ref="B4:J4"/>
    <mergeCell ref="B5:J5"/>
    <mergeCell ref="B22:J22"/>
    <mergeCell ref="B79:I79"/>
  </mergeCells>
  <phoneticPr fontId="1" type="noConversion"/>
  <pageMargins left="0" right="0" top="0.43307086614173229" bottom="0.19685039370078741" header="0.27559055118110237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LIDA DITSA</dc:creator>
  <cp:lastModifiedBy>DHMOS</cp:lastModifiedBy>
  <cp:lastPrinted>2017-03-29T10:52:59Z</cp:lastPrinted>
  <dcterms:created xsi:type="dcterms:W3CDTF">2010-07-16T11:36:05Z</dcterms:created>
  <dcterms:modified xsi:type="dcterms:W3CDTF">2017-04-11T06:53:02Z</dcterms:modified>
</cp:coreProperties>
</file>